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11040" tabRatio="599" firstSheet="1" activeTab="3"/>
  </bookViews>
  <sheets>
    <sheet name="                               " sheetId="32" r:id="rId1"/>
    <sheet name="7 кл" sheetId="36" r:id="rId2"/>
    <sheet name="8 класс" sheetId="13" r:id="rId3"/>
    <sheet name="9 класс" sheetId="18" r:id="rId4"/>
    <sheet name="10 класс" sheetId="33" r:id="rId5"/>
    <sheet name="11 класс" sheetId="34" r:id="rId6"/>
  </sheets>
  <calcPr calcId="125725"/>
</workbook>
</file>

<file path=xl/calcChain.xml><?xml version="1.0" encoding="utf-8"?>
<calcChain xmlns="http://schemas.openxmlformats.org/spreadsheetml/2006/main">
  <c r="M8" i="18"/>
  <c r="L8"/>
  <c r="M7"/>
  <c r="L7"/>
  <c r="M12" i="34"/>
  <c r="N12" s="1"/>
  <c r="M8"/>
  <c r="N8" s="1"/>
  <c r="M13"/>
  <c r="N13" s="1"/>
  <c r="M11"/>
  <c r="N11" s="1"/>
  <c r="M9"/>
  <c r="N9" s="1"/>
  <c r="M7"/>
  <c r="N7" s="1"/>
  <c r="M14"/>
  <c r="N14" s="1"/>
  <c r="M10"/>
  <c r="N10" s="1"/>
  <c r="M32" i="33"/>
  <c r="N32" s="1"/>
  <c r="M18"/>
  <c r="N18" s="1"/>
  <c r="M31"/>
  <c r="N31" s="1"/>
  <c r="M20"/>
  <c r="N20" s="1"/>
  <c r="M27"/>
  <c r="N27" s="1"/>
  <c r="M29"/>
  <c r="N29" s="1"/>
  <c r="M17"/>
  <c r="N17" s="1"/>
  <c r="M12"/>
  <c r="N12" s="1"/>
  <c r="M7"/>
  <c r="N7" s="1"/>
  <c r="M15"/>
  <c r="N15" s="1"/>
  <c r="M13"/>
  <c r="N13" s="1"/>
  <c r="M19"/>
  <c r="N19" s="1"/>
  <c r="M23"/>
  <c r="N23" s="1"/>
  <c r="M30"/>
  <c r="N30" s="1"/>
  <c r="M14"/>
  <c r="N14" s="1"/>
  <c r="M24"/>
  <c r="N24" s="1"/>
  <c r="M22"/>
  <c r="N22" s="1"/>
  <c r="M21"/>
  <c r="N21" s="1"/>
  <c r="M10"/>
  <c r="N10" s="1"/>
  <c r="M8"/>
  <c r="N8" s="1"/>
  <c r="M26"/>
  <c r="N26" s="1"/>
  <c r="M16"/>
  <c r="N16" s="1"/>
  <c r="M28"/>
  <c r="N28" s="1"/>
  <c r="M11"/>
  <c r="N11" s="1"/>
  <c r="M9"/>
  <c r="N9" s="1"/>
  <c r="M25"/>
  <c r="N25" s="1"/>
  <c r="M36" i="13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8" i="36" l="1"/>
  <c r="M35"/>
  <c r="L35" i="18"/>
  <c r="M35" s="1"/>
  <c r="L43"/>
  <c r="M43" s="1"/>
  <c r="L22"/>
  <c r="M22" s="1"/>
  <c r="L40"/>
  <c r="M40" s="1"/>
  <c r="L17"/>
  <c r="M17" s="1"/>
  <c r="L32"/>
  <c r="M32" s="1"/>
  <c r="L20"/>
  <c r="M20" s="1"/>
  <c r="L33"/>
  <c r="M33" s="1"/>
  <c r="L16"/>
  <c r="M16" s="1"/>
  <c r="L39"/>
  <c r="M39" s="1"/>
  <c r="L29"/>
  <c r="M29" s="1"/>
  <c r="L14"/>
  <c r="M14" s="1"/>
  <c r="L36"/>
  <c r="M36" s="1"/>
  <c r="L19"/>
  <c r="M19" s="1"/>
  <c r="L12"/>
  <c r="M12" s="1"/>
  <c r="L18"/>
  <c r="M18" s="1"/>
  <c r="L23"/>
  <c r="M23" s="1"/>
  <c r="L10"/>
  <c r="M10" s="1"/>
  <c r="L44"/>
  <c r="M44" s="1"/>
  <c r="L37"/>
  <c r="M37" s="1"/>
  <c r="L9"/>
  <c r="M9" s="1"/>
  <c r="L24"/>
  <c r="M24" s="1"/>
  <c r="L38"/>
  <c r="M38" s="1"/>
  <c r="L30"/>
  <c r="M30" s="1"/>
  <c r="L11"/>
  <c r="M11" s="1"/>
  <c r="L45"/>
  <c r="M45" s="1"/>
  <c r="L21"/>
  <c r="M21" s="1"/>
  <c r="L42"/>
  <c r="M42" s="1"/>
  <c r="L15"/>
  <c r="M15" s="1"/>
  <c r="L41"/>
  <c r="M41" s="1"/>
  <c r="L25"/>
  <c r="M25" s="1"/>
  <c r="L31"/>
  <c r="M31" s="1"/>
  <c r="L27"/>
  <c r="M27" s="1"/>
  <c r="L28"/>
  <c r="M28" s="1"/>
  <c r="L13"/>
  <c r="M13" s="1"/>
  <c r="L34"/>
  <c r="M34" s="1"/>
  <c r="L26"/>
  <c r="M26" s="1"/>
  <c r="N8" i="36" l="1"/>
  <c r="M29"/>
  <c r="N29" s="1"/>
  <c r="M16"/>
  <c r="N16" s="1"/>
  <c r="M24"/>
  <c r="N24" s="1"/>
  <c r="M36"/>
  <c r="N36" s="1"/>
  <c r="M44"/>
  <c r="N44" s="1"/>
  <c r="M21"/>
  <c r="N21" s="1"/>
  <c r="M26"/>
  <c r="N26" s="1"/>
  <c r="M27"/>
  <c r="N27" s="1"/>
  <c r="M14"/>
  <c r="N14" s="1"/>
  <c r="M45"/>
  <c r="N45" s="1"/>
  <c r="M17"/>
  <c r="N17" s="1"/>
  <c r="M28"/>
  <c r="N28" s="1"/>
  <c r="M34"/>
  <c r="N34" s="1"/>
  <c r="M11"/>
  <c r="N11" s="1"/>
  <c r="M10"/>
  <c r="N10" s="1"/>
  <c r="M37"/>
  <c r="N37" s="1"/>
  <c r="M42"/>
  <c r="N42" s="1"/>
  <c r="M15"/>
  <c r="N15" s="1"/>
  <c r="M40"/>
  <c r="N40" s="1"/>
  <c r="M12"/>
  <c r="N12" s="1"/>
  <c r="M30"/>
  <c r="N30" s="1"/>
  <c r="N35"/>
  <c r="M31"/>
  <c r="N31" s="1"/>
  <c r="M47"/>
  <c r="N47" s="1"/>
  <c r="M22"/>
  <c r="N22" s="1"/>
  <c r="M23"/>
  <c r="N23" s="1"/>
  <c r="M38"/>
  <c r="N38" s="1"/>
  <c r="M32"/>
  <c r="N32" s="1"/>
  <c r="M43"/>
  <c r="N43" s="1"/>
  <c r="M41"/>
  <c r="N41" s="1"/>
  <c r="M46"/>
  <c r="N46" s="1"/>
  <c r="M20"/>
  <c r="N20" s="1"/>
  <c r="M39"/>
  <c r="N39" s="1"/>
  <c r="M18"/>
  <c r="N18" s="1"/>
  <c r="M25"/>
  <c r="N25" s="1"/>
  <c r="M19"/>
  <c r="N19" s="1"/>
  <c r="M13"/>
  <c r="N13" s="1"/>
  <c r="M7"/>
  <c r="N7" s="1"/>
  <c r="M9"/>
  <c r="N9" s="1"/>
  <c r="M33"/>
  <c r="N33" s="1"/>
  <c r="H132" i="32" l="1"/>
  <c r="H69" l="1"/>
  <c r="H68"/>
  <c r="H67"/>
  <c r="H66"/>
  <c r="H65"/>
  <c r="H64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 l="1"/>
  <c r="H24"/>
  <c r="H23"/>
  <c r="H22"/>
  <c r="H21"/>
</calcChain>
</file>

<file path=xl/sharedStrings.xml><?xml version="1.0" encoding="utf-8"?>
<sst xmlns="http://schemas.openxmlformats.org/spreadsheetml/2006/main" count="1270" uniqueCount="405">
  <si>
    <t>ПРОТОКОЛ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</si>
  <si>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</si>
  <si>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</si>
  <si>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</si>
  <si>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</si>
  <si>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</si>
  <si>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</si>
  <si>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</si>
  <si>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</si>
  <si>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</si>
  <si>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>г.Элиста</t>
  </si>
  <si>
    <t xml:space="preserve">  школьного этапа Всероссийской олимпиады школьников 2021-2022 уч. год    </t>
  </si>
  <si>
    <t xml:space="preserve">Очир-Горяев Алдар Павлович </t>
  </si>
  <si>
    <t xml:space="preserve">Бадушева Эвелина Валерьевна </t>
  </si>
  <si>
    <t>МБОУ "Калмыцкая этнокультурная гимназия имени Зая-Пандиты</t>
  </si>
  <si>
    <t>МБОУ "Калмыцкая этнокультурная гимназия имени Зая-Пандиты"</t>
  </si>
  <si>
    <t>победитель</t>
  </si>
  <si>
    <t>Максимальный балл -  70                                                                        Дата проведения  4 октября 2021 г.</t>
  </si>
  <si>
    <t>Наминова Мария Ульмяновна</t>
  </si>
  <si>
    <t>Манжиев Санан Саврович</t>
  </si>
  <si>
    <t>Андреева Валерия Баатровна</t>
  </si>
  <si>
    <t>Иджилов Данир Геннадьевич</t>
  </si>
  <si>
    <t>Гаряев Бадма Евгеньевич</t>
  </si>
  <si>
    <t>Алёхина Анастасия Викторовна</t>
  </si>
  <si>
    <t>Гришкеев Алдар Евгеньевич</t>
  </si>
  <si>
    <t>Коляев Эмиль Маркович</t>
  </si>
  <si>
    <t>Басанов  Андрей Сергеевич</t>
  </si>
  <si>
    <t>Горяева Айтана Очировна</t>
  </si>
  <si>
    <t>География               6 класс</t>
  </si>
  <si>
    <t>Дольцаева Наталья Владимировна</t>
  </si>
  <si>
    <t>Цорхаева Екатерина Хулхачиевна</t>
  </si>
  <si>
    <t>Очиров Наран Петрович</t>
  </si>
  <si>
    <t>Церенова Энкира Сергеевна</t>
  </si>
  <si>
    <t>Корнусов Арслан Дмитриевич</t>
  </si>
  <si>
    <t>г. Элиста</t>
  </si>
  <si>
    <t>МБОУ "КНГ им. Кичикова А.Ш."</t>
  </si>
  <si>
    <t>Санджиев Аргун Джангарович</t>
  </si>
  <si>
    <t>призер</t>
  </si>
  <si>
    <t>Бабаев Амир-Хан Асланович</t>
  </si>
  <si>
    <t>Манджиева Альвина Батровна</t>
  </si>
  <si>
    <t>Кокаева Айса Михайловна</t>
  </si>
  <si>
    <t>Лариев Владислав Вячеславович</t>
  </si>
  <si>
    <t>Челянова Виктория Дорджиевна</t>
  </si>
  <si>
    <t>Сангаджи-Горяев Очир Надбитович</t>
  </si>
  <si>
    <t>Окушкаев Басан Алесандрович</t>
  </si>
  <si>
    <t>Бавдаев Арслан Павлович</t>
  </si>
  <si>
    <t>Монькаев Алдар Саналович</t>
  </si>
  <si>
    <t>ЧОУ ОШ "Перспектива"</t>
  </si>
  <si>
    <t>Бочкаев Владимир Хедчеевич</t>
  </si>
  <si>
    <t>Эрдни-Горяева Дари Савровна</t>
  </si>
  <si>
    <t>Мугинова Ирина Игоревна</t>
  </si>
  <si>
    <t>Гордаев Дольган Арсланович</t>
  </si>
  <si>
    <t>МБОУ "РНГ"</t>
  </si>
  <si>
    <t>Аншакова Татьяна Евгеньевна</t>
  </si>
  <si>
    <t>Неберикутя Ксения Анатольевна</t>
  </si>
  <si>
    <t>Сельвина Виолетта Баатровна</t>
  </si>
  <si>
    <t>Швец Ева Кирилловна</t>
  </si>
  <si>
    <t>Авшеева  Баина Андреевна</t>
  </si>
  <si>
    <t>Богданова Валерия Алексеевна</t>
  </si>
  <si>
    <t>Церенова Алтана Баатровна</t>
  </si>
  <si>
    <t>Неделько Анна Александровна</t>
  </si>
  <si>
    <t>Молозаева Кермен Сергеевна</t>
  </si>
  <si>
    <t>Курноскин Владимир Александрович</t>
  </si>
  <si>
    <t>Ейсков Алексей Михайловч</t>
  </si>
  <si>
    <t>Очирова Алтана Баатровна</t>
  </si>
  <si>
    <t>Николаев Георгий Максимович</t>
  </si>
  <si>
    <t>Азыдова Карина Арслановна</t>
  </si>
  <si>
    <t>Пашкаева Кермен Баатровна</t>
  </si>
  <si>
    <t>Манжикова Николь Басанговна</t>
  </si>
  <si>
    <t xml:space="preserve">г. Элиста </t>
  </si>
  <si>
    <t>МБОУ "СОШ №3 имени Сергиенко Н.Г."</t>
  </si>
  <si>
    <t xml:space="preserve">Лазарева Роза Павловна </t>
  </si>
  <si>
    <t>Хурчиева Энкира Баатровна</t>
  </si>
  <si>
    <t xml:space="preserve">Унгарлинова Ильнара Чингисовна </t>
  </si>
  <si>
    <t>Баяев Давид Александрович</t>
  </si>
  <si>
    <t>Дорджиев Алдар Арашаевич</t>
  </si>
  <si>
    <t>Шахалдыкова Надежда Васильевна</t>
  </si>
  <si>
    <t>Оконов Олег Евгеньевич</t>
  </si>
  <si>
    <t>Катриков Санан Андреевич</t>
  </si>
  <si>
    <t>Кокуев Юрий Чимидович</t>
  </si>
  <si>
    <t>Челянов Эренджен Эрдлевич</t>
  </si>
  <si>
    <t>Шовурова Эрика Савровна</t>
  </si>
  <si>
    <t>Аучаева Валерия Николаевна</t>
  </si>
  <si>
    <t>Нимгиров Давид Темирович</t>
  </si>
  <si>
    <t>Гатипова Софья Владимировна</t>
  </si>
  <si>
    <t>Опаев Марген</t>
  </si>
  <si>
    <t>Богданова Дарья Олеговна</t>
  </si>
  <si>
    <t>Богаев Эльдар Эрдниевич</t>
  </si>
  <si>
    <t>Бурсслумов Бадма Баатрович</t>
  </si>
  <si>
    <t xml:space="preserve"> Самойлов Иван Михайлович</t>
  </si>
  <si>
    <t>Убушиев Санджи Каруевич</t>
  </si>
  <si>
    <t>Патерикина Виктория Ивановна</t>
  </si>
  <si>
    <t>Годжурова Айлана Саналовна</t>
  </si>
  <si>
    <t>Джумабеков Чингиз Акылбенович</t>
  </si>
  <si>
    <t>Боткаева Байсана Никитична</t>
  </si>
  <si>
    <t>Христофорова Варвара Станиславовна</t>
  </si>
  <si>
    <t>Эрендженов Владимир Эдуардович</t>
  </si>
  <si>
    <t>Манжиков  Максим Наранович</t>
  </si>
  <si>
    <t>Чимидов Данзан Алексеевич</t>
  </si>
  <si>
    <t>Боков Даян Гогнович</t>
  </si>
  <si>
    <t>Горяев Даниил Витальевич</t>
  </si>
  <si>
    <t>Босхомджиев Санчир Чингисович</t>
  </si>
  <si>
    <t>Домбаев Дмитрий Эрдниевич</t>
  </si>
  <si>
    <t>Гаряев Эрдне Юрьевич</t>
  </si>
  <si>
    <t>Горяшкиев Егор Романович</t>
  </si>
  <si>
    <t>Кичиков Наран Александрович</t>
  </si>
  <si>
    <t>Хурчиева Александра Баатровна</t>
  </si>
  <si>
    <t>Ширипова Анастасия Вячеславовна</t>
  </si>
  <si>
    <t>Ожелдыков Сарман Мергенович</t>
  </si>
  <si>
    <t>Бокова Айлана Гогновга</t>
  </si>
  <si>
    <t>1.</t>
  </si>
  <si>
    <t xml:space="preserve">Цо Виктория Сергеевна </t>
  </si>
  <si>
    <t>МБОУ "СОШ №4"</t>
  </si>
  <si>
    <t>Одгаева Буйнта Эдуардовна</t>
  </si>
  <si>
    <t>2.</t>
  </si>
  <si>
    <t>Адыкова Алтана Мергеновна</t>
  </si>
  <si>
    <t>3.</t>
  </si>
  <si>
    <t>Менглинова Юлия Николаевна</t>
  </si>
  <si>
    <t>4.</t>
  </si>
  <si>
    <t>Гаряева Кермен Баировна</t>
  </si>
  <si>
    <t>5.</t>
  </si>
  <si>
    <t>Суянова Эльзята Александровна</t>
  </si>
  <si>
    <t>6.</t>
  </si>
  <si>
    <t>Михайленко Александр Владимирович</t>
  </si>
  <si>
    <t>7.</t>
  </si>
  <si>
    <t>Маджарова Алина Денисовна</t>
  </si>
  <si>
    <t>8.</t>
  </si>
  <si>
    <t>Очирова Алла Геннадьевна</t>
  </si>
  <si>
    <t>9.</t>
  </si>
  <si>
    <t>Харкабенова Саглара Бамбаевна</t>
  </si>
  <si>
    <t>10.</t>
  </si>
  <si>
    <t>Будеева Даяна Дольгановна</t>
  </si>
  <si>
    <t>11.</t>
  </si>
  <si>
    <t>Коженбаев Алдар Баирович</t>
  </si>
  <si>
    <t>12.</t>
  </si>
  <si>
    <t>Джимбиева Заяна Валерьевна</t>
  </si>
  <si>
    <t>13.</t>
  </si>
  <si>
    <t>Надвидова Амуланга Насановна</t>
  </si>
  <si>
    <t>Боваев Эрдни Бадмаевич</t>
  </si>
  <si>
    <t>Текеева Ольга Андреевна</t>
  </si>
  <si>
    <t>Башинский Дмитрий Анатольевич</t>
  </si>
  <si>
    <t>МБОУ "СОШ №8"</t>
  </si>
  <si>
    <t>Фидий Людмила Сергеевна</t>
  </si>
  <si>
    <t>Попова Алина Вячеславовна</t>
  </si>
  <si>
    <t>Цихаева Зулейха Анваровна</t>
  </si>
  <si>
    <t>Широких Александра Денисовна</t>
  </si>
  <si>
    <t>Абушинова Анна Николаевна</t>
  </si>
  <si>
    <t>Надеева Даяна Бадмаевна</t>
  </si>
  <si>
    <t>01.02.20010</t>
  </si>
  <si>
    <t>Сангаджиев Мингиян Мирославович</t>
  </si>
  <si>
    <t>Шкумат Родион Сергеевич</t>
  </si>
  <si>
    <t>Каткаева Валентина Алексеевна</t>
  </si>
  <si>
    <t>01.06.2009г</t>
  </si>
  <si>
    <t>МБОУ"Средняя общеобразовательная школа №10"</t>
  </si>
  <si>
    <t>Сангаджиева Саглар Сергеевна</t>
  </si>
  <si>
    <t>Башаева София Муратовна</t>
  </si>
  <si>
    <t>Пилипосян Карине Денисовна</t>
  </si>
  <si>
    <t>Арсинова Эльвина Адучиевна</t>
  </si>
  <si>
    <t>Манджиева Джиргал Эдуардовна</t>
  </si>
  <si>
    <t>Габуншина Милана Владиславовна</t>
  </si>
  <si>
    <t>Мучкаева Айлана Мергеновна</t>
  </si>
  <si>
    <t>07.05.2006г</t>
  </si>
  <si>
    <t>Хамирова Эльзата Заяновна</t>
  </si>
  <si>
    <t>25.08.2006г</t>
  </si>
  <si>
    <t>Арсинов Очир Баийрович</t>
  </si>
  <si>
    <t>Манджеев Владислав   Николаевич</t>
  </si>
  <si>
    <t>Бодрова Элина Витальевна</t>
  </si>
  <si>
    <t>Шурбаев Роман Мергенович</t>
  </si>
  <si>
    <t>Дорджиев Кирилл Мингиянович</t>
  </si>
  <si>
    <t>Мукобенова Любовь Михайловна</t>
  </si>
  <si>
    <t>Намысова Айса Саналовна</t>
  </si>
  <si>
    <t>Боваева Диана Алексеевна</t>
  </si>
  <si>
    <t>Меклеева Юлия Станиславовна</t>
  </si>
  <si>
    <t>Нургалиева Рамина Камиевна</t>
  </si>
  <si>
    <t>Бюрчиева Надежда Сергеевна</t>
  </si>
  <si>
    <t>Дьяченко Анастасия Романовна</t>
  </si>
  <si>
    <t>Даваев Аюка Тимурович</t>
  </si>
  <si>
    <t>Очинкаев Эрдняш Валентинович</t>
  </si>
  <si>
    <t>Лиджиев Дамир Арашаевич</t>
  </si>
  <si>
    <t>Мантыева Ксения Эрендженовна</t>
  </si>
  <si>
    <t>Утинский Даниил Александрович</t>
  </si>
  <si>
    <t>11.06..2009</t>
  </si>
  <si>
    <t>Бадма-Церенова Айса Евгеньевна</t>
  </si>
  <si>
    <t>Хамурова Алтана Саналовна</t>
  </si>
  <si>
    <t>Горяев Артур Арсланович</t>
  </si>
  <si>
    <t>Амхаев Александр Владимирович</t>
  </si>
  <si>
    <t>Авдялян Арина Артуровна</t>
  </si>
  <si>
    <t>Лиджиев Алдар Мингиянович</t>
  </si>
  <si>
    <t>Цекиров Антон Сергеевич</t>
  </si>
  <si>
    <t>Бобзиков Бадма Андреевич</t>
  </si>
  <si>
    <t>Дьяченко Дарья Алексеевна</t>
  </si>
  <si>
    <t>Куприянов Всеволод Евгеньевич</t>
  </si>
  <si>
    <t>Ургадуловоа Виктория Саналовна</t>
  </si>
  <si>
    <t>Петров Баир Андреевич</t>
  </si>
  <si>
    <t>Даноян Акоп Ашотович</t>
  </si>
  <si>
    <t>Горяев Тенгир Иджилович</t>
  </si>
  <si>
    <t>Басангова Ангелина Бембеевна</t>
  </si>
  <si>
    <t>Тимашов Данир Михайлович</t>
  </si>
  <si>
    <t>Уманцева Карина Денисовна</t>
  </si>
  <si>
    <t>Французов Руслан Александрович</t>
  </si>
  <si>
    <t>Варова Анастасия Александровна</t>
  </si>
  <si>
    <t>Сангаджиева Энкира Нарановна</t>
  </si>
  <si>
    <t>Бегисов Бадма Эрдниевич</t>
  </si>
  <si>
    <t>Санкуев Дмитрий Вячеславович</t>
  </si>
  <si>
    <t>Ненгишева Амуланга Владимировна</t>
  </si>
  <si>
    <t>Манжиков Станислав Петрович</t>
  </si>
  <si>
    <t>Мучкаева Аксинья Григорьевна</t>
  </si>
  <si>
    <t>Мушаев Арлтан Мингиянович</t>
  </si>
  <si>
    <t>Наранов Санджи Саналович</t>
  </si>
  <si>
    <t>Эдилова Аюна Бадмаевна</t>
  </si>
  <si>
    <t>Бадмахалгаева Энкира Баировна</t>
  </si>
  <si>
    <t>Дулаева Валентина Александровна</t>
  </si>
  <si>
    <t>Манджиев  Бату Мингиянович</t>
  </si>
  <si>
    <t>Убушиев  Санал Сергеевич</t>
  </si>
  <si>
    <t>Очиров  Василий Анатольевич</t>
  </si>
  <si>
    <t>Бакаев Максим Сергеевич</t>
  </si>
  <si>
    <t>Басхамжаев Савгир Сергеевич</t>
  </si>
  <si>
    <t>Лиджиев Алдар Николаевич</t>
  </si>
  <si>
    <t>Манджиева Ксения Васильевна</t>
  </si>
  <si>
    <t>Санзыров Давид Викторович</t>
  </si>
  <si>
    <t>Абшульдинова Людмила Джангаровна</t>
  </si>
  <si>
    <t>Балданов Бата  Баатарович</t>
  </si>
  <si>
    <t>24.08 2007</t>
  </si>
  <si>
    <t>Манджиев Денис Васильевич</t>
  </si>
  <si>
    <t>Лактионов Церен  Мергенович</t>
  </si>
  <si>
    <t>Савина Арина  Дмитриевна</t>
  </si>
  <si>
    <t>Джоникова Айлана Мергеновна</t>
  </si>
  <si>
    <t>Евсеев  Тамерлан Мацакович</t>
  </si>
  <si>
    <t>Игнатущенко Елизавета Александровна</t>
  </si>
  <si>
    <t>Доглаев Алдар  Саналович</t>
  </si>
  <si>
    <t>Ханаев Иван Батырович</t>
  </si>
  <si>
    <t>Бадмаев Данзан Саналович</t>
  </si>
  <si>
    <t>Чуев Давид Джангарович</t>
  </si>
  <si>
    <t>Цигаменко Ольга Александровна</t>
  </si>
  <si>
    <t>Чакаев Улюмджи  Владимирович</t>
  </si>
  <si>
    <t>Танктыров Намсыр Намруевич</t>
  </si>
  <si>
    <t>Бембеева Аэлита Евгеньевна</t>
  </si>
  <si>
    <t>МБОУ "СОШ №18"</t>
  </si>
  <si>
    <t>Джалсанова Лидия Боваевна</t>
  </si>
  <si>
    <t>Болдырева Арина Нарановна</t>
  </si>
  <si>
    <t>Малзанова Альмина Бадмаевна</t>
  </si>
  <si>
    <t>Потеев Темуджин Вадимович</t>
  </si>
  <si>
    <t>Умадыков Шалхан Андреевич</t>
  </si>
  <si>
    <t>Шарафутдинова Алтана Ильнуровн</t>
  </si>
  <si>
    <t>Пальцева Раиса Филипповна</t>
  </si>
  <si>
    <t>Акименко Илья Андреевич</t>
  </si>
  <si>
    <t>Очирова Экир Очировна</t>
  </si>
  <si>
    <t>Малзанов Эльдар Бадмаевич</t>
  </si>
  <si>
    <t xml:space="preserve">Боваева Любовь Борисовна </t>
  </si>
  <si>
    <t xml:space="preserve">Арманов Аюш Мингиянович </t>
  </si>
  <si>
    <t xml:space="preserve">Халгаев Давид Алексеевич </t>
  </si>
  <si>
    <t>Сангаджиева Яна Саналовна</t>
  </si>
  <si>
    <t>Дворядкин Никита Юрьевич</t>
  </si>
  <si>
    <t>Бойченко Егор Витальевич</t>
  </si>
  <si>
    <t>Гашунова Айса Айсовна</t>
  </si>
  <si>
    <t>Кетчинова Ангелина Арслановна</t>
  </si>
  <si>
    <t>МБОУ «Элистинский лицей»</t>
  </si>
  <si>
    <t>Буринова Любовь Сергеевна</t>
  </si>
  <si>
    <t>Городовикова Ольга Александровна</t>
  </si>
  <si>
    <t>Дертеева Цаган Эрдниевна</t>
  </si>
  <si>
    <t>Корсаева Дельгир Александровна</t>
  </si>
  <si>
    <t>Ченкурова Нина Михайловна</t>
  </si>
  <si>
    <t>Цединова Дарья Олеговна</t>
  </si>
  <si>
    <t>Шарифзянова Алина Рафаиловна</t>
  </si>
  <si>
    <t>Савгуров Джимбя Вячеславович</t>
  </si>
  <si>
    <t>Васильева Полина Игоревна</t>
  </si>
  <si>
    <t>Никитина Кристина Евгеньевна</t>
  </si>
  <si>
    <t>Хатаев Бата Александрович</t>
  </si>
  <si>
    <t>Самаева Елена Нарановна</t>
  </si>
  <si>
    <t>Савлданов Артем Максимович</t>
  </si>
  <si>
    <t>Команджаева Александра Евгеньевна</t>
  </si>
  <si>
    <t>Кокунцыкова Эвелина Саналовна</t>
  </si>
  <si>
    <t>Шараева Дарья Федоровна</t>
  </si>
  <si>
    <t>Великородняя Милана Викторовна</t>
  </si>
  <si>
    <t>Очиров Денис Борисович</t>
  </si>
  <si>
    <t>Захарова Амуланга Басановна</t>
  </si>
  <si>
    <t xml:space="preserve">Лиджиев Владимир Николаевич </t>
  </si>
  <si>
    <t>Сачилаев Иван Сарангович</t>
  </si>
  <si>
    <t>Эрдниева Карина Мергеновна</t>
  </si>
  <si>
    <t>Божреева Дарья Тодаровны</t>
  </si>
  <si>
    <t>Шабжурова Элина Вячеславовна</t>
  </si>
  <si>
    <t>Назарова Дарима Юрьевна</t>
  </si>
  <si>
    <t xml:space="preserve">Самаева Елена Нарановна </t>
  </si>
  <si>
    <t>Чемидова Татьяна Горяевна</t>
  </si>
  <si>
    <t>Мельник Герман Юрьевич</t>
  </si>
  <si>
    <t>МБОУ "ЭКГ"</t>
  </si>
  <si>
    <t>Штыкова Нюудля Валерьевна</t>
  </si>
  <si>
    <t>Четырёва Дарья Леонидовна</t>
  </si>
  <si>
    <t>Бюрчиев Алтн Владимирович</t>
  </si>
  <si>
    <t>Антопкина Даяна Игоревна</t>
  </si>
  <si>
    <t>Халгаева Айтана Вячеславовна</t>
  </si>
  <si>
    <t>Марченко Александр Алексеевич</t>
  </si>
  <si>
    <t>Ходжигоров Очир Владимирович</t>
  </si>
  <si>
    <t>Андрюшкина Афина Артуровна</t>
  </si>
  <si>
    <t>Очир-Гаряев Максим Евгеньевич</t>
  </si>
  <si>
    <t>Блохина Карина Сергеевна</t>
  </si>
  <si>
    <t>Араева Айса Данзановна</t>
  </si>
  <si>
    <t>Халингинов Кирсан Саналович</t>
  </si>
  <si>
    <t>Санджиева Зухра Рауфовна</t>
  </si>
  <si>
    <t>Сангаджиева Баина Саналовна</t>
  </si>
  <si>
    <t>Сильнеев Дамир Викторович</t>
  </si>
  <si>
    <t>МБОУ "ЭМГ"</t>
  </si>
  <si>
    <t>МБОУ"СОШ №10"</t>
  </si>
  <si>
    <t xml:space="preserve">МБОУ "СОШ №17" </t>
  </si>
  <si>
    <t xml:space="preserve">Серелеева Маргарита Анатольевна  </t>
  </si>
  <si>
    <t>Гольдинов Дмитрий Игоревич</t>
  </si>
  <si>
    <t>Манджиев Эмиль Эрдниевич</t>
  </si>
  <si>
    <t>Максимова Екатерина Викторовна</t>
  </si>
  <si>
    <t>Мальченко Кристина Максимовна</t>
  </si>
  <si>
    <t>Дорджиева Кермен Павловна</t>
  </si>
  <si>
    <t>Убушиева Оулун Талтаевна</t>
  </si>
  <si>
    <t>Алдушкаева Александра Романовна</t>
  </si>
  <si>
    <t>Улюмджиева Алтана Саналовна</t>
  </si>
  <si>
    <t>Мукубенова Айтана Хонгоровна</t>
  </si>
  <si>
    <t>Нимгиров Дарсен Эренценович</t>
  </si>
  <si>
    <t>Доржи-Горяева Евгения Александровна</t>
  </si>
  <si>
    <t>Морозова Анастасия Алексеевна</t>
  </si>
  <si>
    <t>Сарангова Элина Батааровна</t>
  </si>
  <si>
    <t>МБОУ "СОШ №23 им. П.М. Эрдниева"</t>
  </si>
  <si>
    <t>Явашкаев Лиджи Андреевич</t>
  </si>
  <si>
    <t>Налхаев Намка Хонгорович</t>
  </si>
  <si>
    <t>Сангаджиев Сангаджи Зулаевич</t>
  </si>
  <si>
    <t>Хулхачиев Адьян Викторович</t>
  </si>
  <si>
    <t>12.11 2005</t>
  </si>
  <si>
    <t>Серелеева Маргарита Анатольевна</t>
  </si>
  <si>
    <t>Нюрюпов Олег Олегович</t>
  </si>
  <si>
    <t>Мукулдаев Умар Викторович</t>
  </si>
  <si>
    <t>Довданов Таши Петрович</t>
  </si>
  <si>
    <t>Каримова Татьяна Витальевна</t>
  </si>
  <si>
    <t>Бадаев Валерий Александрович</t>
  </si>
  <si>
    <t>Сяриева Дарья Батровна</t>
  </si>
  <si>
    <t>Рабочева Яна Викторовна</t>
  </si>
  <si>
    <t>Бадмаева Алтана Бадмаевна</t>
  </si>
  <si>
    <t>Санджиева Эльза Сергеевна</t>
  </si>
  <si>
    <t>Мутулова Юлдуз Басанговна</t>
  </si>
  <si>
    <t>МБОУ "Элистинский лицей"</t>
  </si>
  <si>
    <t>Задания</t>
  </si>
  <si>
    <t>МБОУ "Средняя общеобразовательная школа №3 имени Сергиенко Н.Г."</t>
  </si>
  <si>
    <t>МБОУ "Элистинская многопрофильная гимназия линостно ориентированного обучения и воспитания"</t>
  </si>
  <si>
    <t>МБОУ "Средняя общеобразовательная школа № 17" им.Кугультинова Д.Н.</t>
  </si>
  <si>
    <t>МБОУ "Средняя общеобразовательная школа № 21"</t>
  </si>
  <si>
    <t>МБОУ «Средняя общеобразовательная школа №18» им. Б.Б. Городовикова</t>
  </si>
  <si>
    <t>МБОУ "Калмыцкая национальная гимназия им. Кичикова А.Ш."</t>
  </si>
  <si>
    <t>МБОУ "Элитинская классическая гимназия"</t>
  </si>
  <si>
    <t>МБОУ "Русская национальная гимназия им. Преп. Сергия Радонежского"</t>
  </si>
  <si>
    <t>МБОУ"Средняя общеобразовательная школа №10 им. Бембетова В.А."</t>
  </si>
  <si>
    <t>МБОУ "Средняя общеобразовательная школа №3 им. Сергиенко Н.Г."</t>
  </si>
  <si>
    <t xml:space="preserve">МБОУ "Средняя общеобразовательная школа №20" </t>
  </si>
  <si>
    <t>МБОУ "Средняя общеобразовательная школа №15"</t>
  </si>
  <si>
    <t>МБОУ "Средняя общеобразовательная школа  №15"</t>
  </si>
  <si>
    <t>МОУ"Средняя общеобразовательная школа №10 им. Бембетова В.А."</t>
  </si>
  <si>
    <t>МБОУ "Средняя общеобразовательная школа №8"</t>
  </si>
  <si>
    <t>МБОУ "Средняя общеобразовательная школа  №23" им Эрдниева П.М.</t>
  </si>
  <si>
    <t>МБОУ "Средняя общеобразовательная школа  № 20"</t>
  </si>
  <si>
    <t>МБОУ "Средняя общеобразовательная школа №4"</t>
  </si>
  <si>
    <t>МБОУ "Средняя общеобразовательная школа № 8 им. Номто Очирова"</t>
  </si>
  <si>
    <t>Члены жюри:</t>
  </si>
  <si>
    <t>Председатель жюри:</t>
  </si>
  <si>
    <t>МБОУ"Элистинский технический лицей"</t>
  </si>
  <si>
    <t>МБОУ "Русская национальная гимназия им. Сергия Радонежского"</t>
  </si>
  <si>
    <t>Ботоцыренова Оюна Санджи-Гаряевна</t>
  </si>
  <si>
    <t>Чемидов Данир Саналович</t>
  </si>
  <si>
    <t>Абшульдинов Даниил Джангарович</t>
  </si>
  <si>
    <t>Какушкин  Олег Константинович</t>
  </si>
  <si>
    <t>Федоров Очир Бембинович</t>
  </si>
  <si>
    <t>МБОУ "Средняя общеобразовательная школа" им.Кугультинова Д.Н.</t>
  </si>
  <si>
    <t>МБОУ "Средняя общеобразовательная школа №12"</t>
  </si>
  <si>
    <t>Павлова Виктория Александровна</t>
  </si>
  <si>
    <t>Джомаев Максим Наранович</t>
  </si>
  <si>
    <t>Средняя общеобразовательная школа №12"</t>
  </si>
  <si>
    <t>Музраева Иляна Савровна</t>
  </si>
  <si>
    <t>Бамбаева Полина Хонгоровна</t>
  </si>
  <si>
    <t>Гецилов Энрике Данзанович</t>
  </si>
  <si>
    <t>Когданова Герел Александровна</t>
  </si>
  <si>
    <t>Уланова Ольга Санджиевна</t>
  </si>
  <si>
    <t>Очиров Данзан Владимирович</t>
  </si>
  <si>
    <t>Эренценов Аюш  Андреевич</t>
  </si>
  <si>
    <t>Кадацкий Павел Андреевич</t>
  </si>
  <si>
    <t>МБОУ «Средняя общеобразовательная школа №8 им. Номто Очирова"</t>
  </si>
  <si>
    <t>Тест</t>
  </si>
  <si>
    <t>Санджиева З. Р.</t>
  </si>
  <si>
    <t>Оджаева Е. Г.</t>
  </si>
  <si>
    <t>Фидий Л. С.</t>
  </si>
  <si>
    <t>Дулаева В. А.</t>
  </si>
  <si>
    <t>Аншакова Т. Е.</t>
  </si>
  <si>
    <t>Киселева Наталья Викторовна</t>
  </si>
  <si>
    <t>Текеева О. А.</t>
  </si>
  <si>
    <t>Уланова О. С.</t>
  </si>
  <si>
    <t>Чижов Игорь Евгеньевич</t>
  </si>
  <si>
    <t>Серятирова Анна Алексеевна</t>
  </si>
  <si>
    <t>Мутыров Дарсен Николаевич</t>
  </si>
  <si>
    <t>14.01.2006.</t>
  </si>
  <si>
    <t>муниципального этапа Всероссийской олимпиады школьников</t>
  </si>
  <si>
    <t xml:space="preserve"> География         8 класс  </t>
  </si>
  <si>
    <t xml:space="preserve"> География         7 класс  </t>
  </si>
  <si>
    <t xml:space="preserve"> География         9 класс  </t>
  </si>
  <si>
    <t xml:space="preserve"> География         10 класс  </t>
  </si>
  <si>
    <t xml:space="preserve"> География         11 класс  </t>
  </si>
  <si>
    <t>Сангаджиева С. С.</t>
  </si>
  <si>
    <t xml:space="preserve"> Максимальный балл -  80                                    Дата проведения:     14 декабря  2021 г.</t>
  </si>
  <si>
    <t xml:space="preserve"> Максимальный балл - 60                                     Дата проведения:    14  декабря  2021 г.</t>
  </si>
  <si>
    <t xml:space="preserve"> Максимальный балл -  70                                    Дата проведения:   14  декабря  2021 г.</t>
  </si>
  <si>
    <t xml:space="preserve"> Максимальный балл -  70                                    Дата проведения:    14 декабря  2021 г.</t>
  </si>
  <si>
    <t>Килганова Татьяна Маратовна</t>
  </si>
  <si>
    <t>Мучкаев Виталий Евгеньевич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</si>
</sst>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dd\.mm\.yyyy"/>
  </numFmts>
  <fonts count="20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81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9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14" fontId="1" fillId="0" borderId="1" xfId="1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3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1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9" fontId="10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9" fontId="1" fillId="0" borderId="1" xfId="0" applyNumberFormat="1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/>
    </xf>
    <xf numFmtId="9" fontId="9" fillId="0" borderId="1" xfId="0" applyNumberFormat="1" applyFont="1" applyBorder="1" applyAlignment="1">
      <alignment horizontal="center" vertical="top"/>
    </xf>
    <xf numFmtId="9" fontId="1" fillId="0" borderId="1" xfId="0" applyNumberFormat="1" applyFont="1" applyBorder="1" applyAlignment="1">
      <alignment horizontal="left" vertical="top" wrapText="1"/>
    </xf>
    <xf numFmtId="10" fontId="1" fillId="0" borderId="1" xfId="0" applyNumberFormat="1" applyFont="1" applyBorder="1" applyAlignment="1">
      <alignment horizontal="center" vertical="top"/>
    </xf>
    <xf numFmtId="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9" fontId="1" fillId="0" borderId="1" xfId="2" applyFont="1" applyFill="1" applyBorder="1" applyAlignment="1">
      <alignment horizontal="center" vertical="top" wrapText="1"/>
    </xf>
    <xf numFmtId="9" fontId="1" fillId="0" borderId="1" xfId="2" applyFont="1" applyFill="1" applyBorder="1" applyAlignment="1" applyProtection="1">
      <alignment horizontal="center" vertical="top" wrapText="1"/>
    </xf>
    <xf numFmtId="9" fontId="1" fillId="0" borderId="1" xfId="2" applyFont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6" fontId="12" fillId="0" borderId="1" xfId="0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/>
    </xf>
    <xf numFmtId="14" fontId="9" fillId="0" borderId="1" xfId="0" applyNumberFormat="1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left" vertical="top"/>
    </xf>
    <xf numFmtId="9" fontId="1" fillId="0" borderId="2" xfId="2" applyFont="1" applyBorder="1" applyAlignment="1">
      <alignment horizontal="center" vertical="top"/>
    </xf>
    <xf numFmtId="0" fontId="0" fillId="0" borderId="2" xfId="0" applyBorder="1" applyAlignment="1">
      <alignment vertical="top"/>
    </xf>
    <xf numFmtId="14" fontId="0" fillId="0" borderId="1" xfId="0" applyNumberFormat="1" applyBorder="1" applyAlignment="1">
      <alignment horizontal="left" vertical="top"/>
    </xf>
    <xf numFmtId="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0" xfId="0" applyFont="1" applyBorder="1"/>
    <xf numFmtId="0" fontId="16" fillId="0" borderId="0" xfId="0" applyFont="1" applyBorder="1" applyAlignment="1">
      <alignment vertical="top"/>
    </xf>
    <xf numFmtId="0" fontId="17" fillId="0" borderId="0" xfId="0" applyFont="1"/>
    <xf numFmtId="0" fontId="16" fillId="0" borderId="1" xfId="0" applyFont="1" applyBorder="1" applyAlignment="1">
      <alignment horizontal="center" vertical="top"/>
    </xf>
    <xf numFmtId="0" fontId="16" fillId="2" borderId="1" xfId="0" applyFont="1" applyFill="1" applyBorder="1" applyAlignment="1">
      <alignment vertical="top"/>
    </xf>
    <xf numFmtId="0" fontId="16" fillId="0" borderId="1" xfId="0" applyFont="1" applyBorder="1" applyAlignment="1">
      <alignment vertical="top"/>
    </xf>
    <xf numFmtId="14" fontId="16" fillId="0" borderId="1" xfId="0" applyNumberFormat="1" applyFont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14" fontId="16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/>
    <xf numFmtId="0" fontId="8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14" fontId="16" fillId="0" borderId="1" xfId="0" applyNumberFormat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14" fontId="18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14" fontId="15" fillId="0" borderId="1" xfId="0" applyNumberFormat="1" applyFont="1" applyFill="1" applyBorder="1" applyAlignment="1" applyProtection="1">
      <alignment horizontal="left" vertical="center" wrapText="1"/>
    </xf>
    <xf numFmtId="0" fontId="16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14" fontId="16" fillId="0" borderId="4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vertical="top"/>
    </xf>
    <xf numFmtId="0" fontId="15" fillId="0" borderId="4" xfId="0" applyNumberFormat="1" applyFont="1" applyFill="1" applyBorder="1" applyAlignment="1" applyProtection="1">
      <alignment horizontal="left" vertical="top" wrapText="1"/>
    </xf>
    <xf numFmtId="14" fontId="15" fillId="0" borderId="1" xfId="0" applyNumberFormat="1" applyFont="1" applyFill="1" applyBorder="1" applyAlignment="1" applyProtection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top" wrapText="1"/>
    </xf>
    <xf numFmtId="14" fontId="16" fillId="0" borderId="1" xfId="1" applyNumberFormat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14" fontId="16" fillId="3" borderId="1" xfId="0" applyNumberFormat="1" applyFont="1" applyFill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14" fontId="18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14" fontId="16" fillId="0" borderId="1" xfId="1" applyNumberFormat="1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 wrapText="1"/>
    </xf>
    <xf numFmtId="14" fontId="15" fillId="0" borderId="1" xfId="0" applyNumberFormat="1" applyFont="1" applyFill="1" applyBorder="1" applyAlignment="1" applyProtection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9" xfId="0" applyFont="1" applyBorder="1"/>
    <xf numFmtId="0" fontId="16" fillId="0" borderId="1" xfId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Border="1" applyAlignment="1"/>
    <xf numFmtId="0" fontId="15" fillId="0" borderId="1" xfId="0" applyNumberFormat="1" applyFont="1" applyFill="1" applyBorder="1" applyAlignment="1" applyProtection="1">
      <alignment horizontal="left"/>
    </xf>
    <xf numFmtId="0" fontId="16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vertical="center"/>
    </xf>
    <xf numFmtId="14" fontId="18" fillId="0" borderId="1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5" fillId="0" borderId="1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top" wrapText="1"/>
    </xf>
    <xf numFmtId="14" fontId="15" fillId="0" borderId="4" xfId="0" applyNumberFormat="1" applyFont="1" applyFill="1" applyBorder="1" applyAlignment="1" applyProtection="1">
      <alignment horizontal="left" vertical="center"/>
    </xf>
    <xf numFmtId="14" fontId="16" fillId="4" borderId="1" xfId="0" applyNumberFormat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center"/>
    </xf>
    <xf numFmtId="0" fontId="16" fillId="0" borderId="0" xfId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8" xfId="0" applyNumberFormat="1" applyFont="1" applyFill="1" applyBorder="1" applyAlignment="1" applyProtection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8" xfId="1" applyFont="1" applyFill="1" applyBorder="1" applyAlignment="1">
      <alignment horizontal="left" vertical="top" wrapText="1"/>
    </xf>
    <xf numFmtId="165" fontId="16" fillId="0" borderId="8" xfId="0" applyNumberFormat="1" applyFont="1" applyBorder="1" applyAlignment="1">
      <alignment horizontal="left" vertical="top"/>
    </xf>
    <xf numFmtId="0" fontId="16" fillId="0" borderId="8" xfId="0" applyFont="1" applyBorder="1"/>
    <xf numFmtId="0" fontId="15" fillId="0" borderId="6" xfId="0" applyNumberFormat="1" applyFont="1" applyFill="1" applyBorder="1" applyAlignment="1" applyProtection="1">
      <alignment horizontal="left" vertical="top" wrapText="1"/>
    </xf>
    <xf numFmtId="14" fontId="16" fillId="0" borderId="1" xfId="0" applyNumberFormat="1" applyFon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/>
    <xf numFmtId="10" fontId="16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14" fontId="16" fillId="0" borderId="1" xfId="1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 wrapText="1"/>
    </xf>
    <xf numFmtId="14" fontId="16" fillId="0" borderId="1" xfId="1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 applyProtection="1">
      <alignment horizontal="center" vertical="center"/>
    </xf>
    <xf numFmtId="14" fontId="15" fillId="0" borderId="4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/>
    <xf numFmtId="0" fontId="16" fillId="0" borderId="4" xfId="0" applyFont="1" applyBorder="1"/>
    <xf numFmtId="14" fontId="15" fillId="0" borderId="5" xfId="0" applyNumberFormat="1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vertical="top"/>
    </xf>
    <xf numFmtId="14" fontId="16" fillId="0" borderId="2" xfId="0" applyNumberFormat="1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top" wrapText="1"/>
    </xf>
    <xf numFmtId="0" fontId="16" fillId="0" borderId="2" xfId="1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wrapText="1"/>
    </xf>
    <xf numFmtId="0" fontId="16" fillId="0" borderId="1" xfId="1" applyNumberFormat="1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center"/>
    </xf>
    <xf numFmtId="0" fontId="16" fillId="0" borderId="1" xfId="2" applyNumberFormat="1" applyFont="1" applyBorder="1" applyAlignment="1">
      <alignment horizontal="center"/>
    </xf>
    <xf numFmtId="10" fontId="16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 wrapText="1"/>
    </xf>
    <xf numFmtId="0" fontId="19" fillId="0" borderId="1" xfId="0" applyNumberFormat="1" applyFont="1" applyBorder="1" applyAlignment="1">
      <alignment horizontal="center" wrapText="1"/>
    </xf>
    <xf numFmtId="0" fontId="18" fillId="0" borderId="1" xfId="0" applyNumberFormat="1" applyFont="1" applyFill="1" applyBorder="1" applyAlignment="1">
      <alignment horizontal="center" wrapText="1"/>
    </xf>
    <xf numFmtId="0" fontId="15" fillId="0" borderId="1" xfId="0" applyNumberFormat="1" applyFont="1" applyBorder="1" applyAlignment="1">
      <alignment horizontal="center"/>
    </xf>
    <xf numFmtId="0" fontId="16" fillId="0" borderId="1" xfId="0" applyNumberFormat="1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center" wrapText="1"/>
    </xf>
    <xf numFmtId="0" fontId="15" fillId="0" borderId="1" xfId="0" applyNumberFormat="1" applyFont="1" applyFill="1" applyBorder="1" applyAlignment="1" applyProtection="1">
      <alignment horizontal="center"/>
    </xf>
    <xf numFmtId="10" fontId="16" fillId="0" borderId="1" xfId="2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wrapText="1"/>
    </xf>
    <xf numFmtId="14" fontId="15" fillId="0" borderId="4" xfId="0" applyNumberFormat="1" applyFont="1" applyFill="1" applyBorder="1" applyAlignment="1" applyProtection="1">
      <alignment horizontal="center" vertical="center" wrapText="1"/>
    </xf>
    <xf numFmtId="14" fontId="16" fillId="0" borderId="4" xfId="1" applyNumberFormat="1" applyFont="1" applyFill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14" fontId="16" fillId="0" borderId="0" xfId="0" applyNumberFormat="1" applyFont="1" applyBorder="1" applyAlignment="1">
      <alignment horizontal="lef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1" xfId="1" applyFont="1" applyFill="1" applyBorder="1" applyAlignment="1">
      <alignment horizontal="left" wrapText="1"/>
    </xf>
    <xf numFmtId="0" fontId="16" fillId="0" borderId="2" xfId="0" applyFont="1" applyBorder="1" applyAlignment="1">
      <alignment horizontal="left"/>
    </xf>
    <xf numFmtId="14" fontId="16" fillId="0" borderId="1" xfId="1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left"/>
    </xf>
  </cellXfs>
  <cellStyles count="4">
    <cellStyle name="Обычный" xfId="0" builtinId="0"/>
    <cellStyle name="Обычный 2" xfId="1"/>
    <cellStyle name="Процентный" xfId="2" builtinId="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opLeftCell="A100" zoomScale="66" zoomScaleNormal="66" workbookViewId="0">
      <selection activeCell="I117" sqref="I117"/>
    </sheetView>
  </sheetViews>
  <sheetFormatPr defaultRowHeight="12.75"/>
  <cols>
    <col min="1" max="1" width="4" customWidth="1"/>
    <col min="2" max="2" width="35.5703125" customWidth="1"/>
    <col min="3" max="3" width="9.28515625" customWidth="1"/>
    <col min="4" max="4" width="12.140625" customWidth="1"/>
    <col min="5" max="5" width="24" customWidth="1"/>
    <col min="6" max="6" width="36.42578125" customWidth="1"/>
    <col min="7" max="7" width="6.7109375" customWidth="1"/>
    <col min="8" max="8" width="10.42578125" customWidth="1"/>
    <col min="9" max="9" width="21" customWidth="1"/>
  </cols>
  <sheetData>
    <row r="1" spans="1:9">
      <c r="A1" s="264" t="s">
        <v>0</v>
      </c>
      <c r="B1" s="264"/>
      <c r="C1" s="264"/>
      <c r="D1" s="264"/>
      <c r="E1" s="264"/>
      <c r="F1" s="264"/>
      <c r="G1" s="264"/>
      <c r="H1" s="264"/>
      <c r="I1" s="264"/>
    </row>
    <row r="2" spans="1:9" ht="14.25">
      <c r="A2" s="5"/>
      <c r="B2" s="265" t="s">
        <v>28</v>
      </c>
      <c r="C2" s="265"/>
      <c r="D2" s="265"/>
      <c r="E2" s="265"/>
      <c r="F2" s="265"/>
      <c r="G2" s="265"/>
      <c r="H2" s="265"/>
      <c r="I2" s="265"/>
    </row>
    <row r="3" spans="1:9">
      <c r="A3" s="266" t="s">
        <v>11</v>
      </c>
      <c r="B3" s="266"/>
      <c r="C3" s="266"/>
      <c r="D3" s="266"/>
      <c r="E3" s="266"/>
      <c r="F3" s="266"/>
      <c r="G3" s="266"/>
      <c r="H3" s="266"/>
      <c r="I3" s="266"/>
    </row>
    <row r="4" spans="1:9">
      <c r="A4" s="266" t="s">
        <v>17</v>
      </c>
      <c r="B4" s="266"/>
      <c r="C4" s="266"/>
      <c r="D4" s="266"/>
      <c r="E4" s="266"/>
      <c r="F4" s="266"/>
      <c r="G4" s="266"/>
      <c r="H4" s="266"/>
      <c r="I4" s="266"/>
    </row>
    <row r="5" spans="1:9">
      <c r="A5" s="5"/>
      <c r="B5" s="1"/>
      <c r="C5" s="5"/>
      <c r="D5" s="5"/>
      <c r="E5" s="5"/>
      <c r="F5" s="5"/>
      <c r="G5" s="5"/>
      <c r="H5" s="5"/>
      <c r="I5" s="5"/>
    </row>
    <row r="6" spans="1:9" ht="38.25">
      <c r="A6" s="4" t="s">
        <v>1</v>
      </c>
      <c r="B6" s="3" t="s">
        <v>2</v>
      </c>
      <c r="C6" s="4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</row>
    <row r="7" spans="1:9" ht="29.45" customHeight="1">
      <c r="A7" s="31">
        <v>1</v>
      </c>
      <c r="B7" s="38" t="s">
        <v>18</v>
      </c>
      <c r="C7" s="36" t="s">
        <v>10</v>
      </c>
      <c r="D7" s="44">
        <v>40086</v>
      </c>
      <c r="E7" s="38" t="s">
        <v>15</v>
      </c>
      <c r="F7" s="26" t="s">
        <v>30</v>
      </c>
      <c r="G7" s="49">
        <v>44</v>
      </c>
      <c r="H7" s="50">
        <v>0.62</v>
      </c>
      <c r="I7" s="31"/>
    </row>
    <row r="8" spans="1:9" ht="28.9" customHeight="1">
      <c r="A8" s="31">
        <v>2</v>
      </c>
      <c r="B8" s="38" t="s">
        <v>19</v>
      </c>
      <c r="C8" s="36" t="s">
        <v>10</v>
      </c>
      <c r="D8" s="44">
        <v>39839</v>
      </c>
      <c r="E8" s="38" t="s">
        <v>15</v>
      </c>
      <c r="F8" s="26" t="s">
        <v>29</v>
      </c>
      <c r="G8" s="49">
        <v>23</v>
      </c>
      <c r="H8" s="50">
        <v>0.32800000000000001</v>
      </c>
      <c r="I8" s="31"/>
    </row>
    <row r="9" spans="1:9" ht="29.45" customHeight="1">
      <c r="A9" s="31">
        <v>3</v>
      </c>
      <c r="B9" s="38" t="s">
        <v>20</v>
      </c>
      <c r="C9" s="36" t="s">
        <v>10</v>
      </c>
      <c r="D9" s="44">
        <v>40238</v>
      </c>
      <c r="E9" s="38" t="s">
        <v>14</v>
      </c>
      <c r="F9" s="26" t="s">
        <v>29</v>
      </c>
      <c r="G9" s="49">
        <v>21</v>
      </c>
      <c r="H9" s="50">
        <v>0.3</v>
      </c>
      <c r="I9" s="31"/>
    </row>
    <row r="10" spans="1:9" ht="33" customHeight="1">
      <c r="A10" s="31">
        <v>4</v>
      </c>
      <c r="B10" s="38" t="s">
        <v>22</v>
      </c>
      <c r="C10" s="36" t="s">
        <v>10</v>
      </c>
      <c r="D10" s="44">
        <v>40136</v>
      </c>
      <c r="E10" s="38" t="s">
        <v>15</v>
      </c>
      <c r="F10" s="26" t="s">
        <v>29</v>
      </c>
      <c r="G10" s="49">
        <v>20</v>
      </c>
      <c r="H10" s="50">
        <v>0.28499999999999998</v>
      </c>
      <c r="I10" s="31"/>
    </row>
    <row r="11" spans="1:9" ht="36" customHeight="1">
      <c r="A11" s="31">
        <v>5</v>
      </c>
      <c r="B11" s="38" t="s">
        <v>13</v>
      </c>
      <c r="C11" s="36" t="s">
        <v>10</v>
      </c>
      <c r="D11" s="44">
        <v>40169</v>
      </c>
      <c r="E11" s="38" t="s">
        <v>15</v>
      </c>
      <c r="F11" s="26" t="s">
        <v>29</v>
      </c>
      <c r="G11" s="49">
        <v>17</v>
      </c>
      <c r="H11" s="50">
        <v>0.24199999999999999</v>
      </c>
      <c r="I11" s="31"/>
    </row>
    <row r="12" spans="1:9" ht="33.6" customHeight="1">
      <c r="A12" s="31">
        <v>6</v>
      </c>
      <c r="B12" s="38" t="s">
        <v>12</v>
      </c>
      <c r="C12" s="36" t="s">
        <v>10</v>
      </c>
      <c r="D12" s="44">
        <v>40029</v>
      </c>
      <c r="E12" s="38" t="s">
        <v>15</v>
      </c>
      <c r="F12" s="38" t="s">
        <v>29</v>
      </c>
      <c r="G12" s="49">
        <v>17</v>
      </c>
      <c r="H12" s="55">
        <v>0.24</v>
      </c>
      <c r="I12" s="6"/>
    </row>
    <row r="13" spans="1:9" ht="33" customHeight="1">
      <c r="A13" s="31">
        <v>7</v>
      </c>
      <c r="B13" s="38" t="s">
        <v>21</v>
      </c>
      <c r="C13" s="36" t="s">
        <v>10</v>
      </c>
      <c r="D13" s="44">
        <v>39972</v>
      </c>
      <c r="E13" s="38" t="s">
        <v>15</v>
      </c>
      <c r="F13" s="26" t="s">
        <v>30</v>
      </c>
      <c r="G13" s="49">
        <v>15</v>
      </c>
      <c r="H13" s="55">
        <v>0.214</v>
      </c>
      <c r="I13" s="31"/>
    </row>
    <row r="14" spans="1:9" ht="33" customHeight="1">
      <c r="A14" s="31">
        <v>8</v>
      </c>
      <c r="B14" s="38" t="s">
        <v>23</v>
      </c>
      <c r="C14" s="36" t="s">
        <v>10</v>
      </c>
      <c r="D14" s="44">
        <v>40214</v>
      </c>
      <c r="E14" s="38" t="s">
        <v>15</v>
      </c>
      <c r="F14" s="26" t="s">
        <v>29</v>
      </c>
      <c r="G14" s="56">
        <v>13</v>
      </c>
      <c r="H14" s="55">
        <v>0.185</v>
      </c>
      <c r="I14" s="6"/>
    </row>
    <row r="15" spans="1:9" ht="36" customHeight="1">
      <c r="A15" s="31">
        <v>9</v>
      </c>
      <c r="B15" s="38" t="s">
        <v>24</v>
      </c>
      <c r="C15" s="36" t="s">
        <v>10</v>
      </c>
      <c r="D15" s="44">
        <v>40087</v>
      </c>
      <c r="E15" s="38" t="s">
        <v>15</v>
      </c>
      <c r="F15" s="26" t="s">
        <v>29</v>
      </c>
      <c r="G15" s="49">
        <v>11</v>
      </c>
      <c r="H15" s="55">
        <v>0.157</v>
      </c>
      <c r="I15" s="31"/>
    </row>
    <row r="16" spans="1:9" ht="36.6" customHeight="1">
      <c r="A16" s="31">
        <v>10</v>
      </c>
      <c r="B16" s="38" t="s">
        <v>25</v>
      </c>
      <c r="C16" s="36" t="s">
        <v>10</v>
      </c>
      <c r="D16" s="44">
        <v>39754</v>
      </c>
      <c r="E16" s="38" t="s">
        <v>15</v>
      </c>
      <c r="F16" s="26" t="s">
        <v>29</v>
      </c>
      <c r="G16" s="49">
        <v>11</v>
      </c>
      <c r="H16" s="55">
        <v>0.157</v>
      </c>
      <c r="I16" s="31"/>
    </row>
    <row r="17" spans="1:9" ht="36.6" customHeight="1">
      <c r="A17" s="31">
        <v>11</v>
      </c>
      <c r="B17" s="38" t="s">
        <v>26</v>
      </c>
      <c r="C17" s="36" t="s">
        <v>10</v>
      </c>
      <c r="D17" s="44">
        <v>39846</v>
      </c>
      <c r="E17" s="38" t="s">
        <v>15</v>
      </c>
      <c r="F17" s="26" t="s">
        <v>29</v>
      </c>
      <c r="G17" s="49">
        <v>10</v>
      </c>
      <c r="H17" s="55">
        <v>0.14199999999999999</v>
      </c>
      <c r="I17" s="31"/>
    </row>
    <row r="18" spans="1:9" ht="37.9" customHeight="1">
      <c r="A18" s="31">
        <v>12</v>
      </c>
      <c r="B18" s="38" t="s">
        <v>27</v>
      </c>
      <c r="C18" s="36" t="s">
        <v>10</v>
      </c>
      <c r="D18" s="37">
        <v>40000</v>
      </c>
      <c r="E18" s="38" t="s">
        <v>15</v>
      </c>
      <c r="F18" s="26" t="s">
        <v>29</v>
      </c>
      <c r="G18" s="26">
        <v>6</v>
      </c>
      <c r="H18" s="53">
        <v>8.5000000000000006E-2</v>
      </c>
      <c r="I18" s="31"/>
    </row>
    <row r="19" spans="1:9" ht="31.5">
      <c r="A19" s="7">
        <v>1</v>
      </c>
      <c r="B19" s="16" t="s">
        <v>33</v>
      </c>
      <c r="C19" s="27" t="s">
        <v>34</v>
      </c>
      <c r="D19" s="18">
        <v>40136</v>
      </c>
      <c r="E19" s="15" t="s">
        <v>35</v>
      </c>
      <c r="F19" s="20" t="s">
        <v>304</v>
      </c>
      <c r="G19" s="28">
        <v>63</v>
      </c>
      <c r="H19" s="29">
        <v>0.93</v>
      </c>
      <c r="I19" s="8"/>
    </row>
    <row r="20" spans="1:9" ht="24" customHeight="1">
      <c r="A20" s="9">
        <v>2</v>
      </c>
      <c r="B20" s="13" t="s">
        <v>36</v>
      </c>
      <c r="C20" s="21" t="s">
        <v>34</v>
      </c>
      <c r="D20" s="68">
        <v>40065</v>
      </c>
      <c r="E20" s="15" t="s">
        <v>35</v>
      </c>
      <c r="F20" s="20" t="s">
        <v>304</v>
      </c>
      <c r="G20" s="49">
        <v>40</v>
      </c>
      <c r="H20" s="54">
        <v>0.56999999999999995</v>
      </c>
      <c r="I20" s="10"/>
    </row>
    <row r="21" spans="1:9" ht="15.75">
      <c r="A21" s="30">
        <v>1</v>
      </c>
      <c r="B21" s="35" t="s">
        <v>51</v>
      </c>
      <c r="C21" s="35" t="s">
        <v>10</v>
      </c>
      <c r="D21" s="44">
        <v>40026</v>
      </c>
      <c r="E21" s="26" t="s">
        <v>52</v>
      </c>
      <c r="F21" s="26" t="s">
        <v>53</v>
      </c>
      <c r="G21" s="49">
        <v>63</v>
      </c>
      <c r="H21" s="50">
        <f>G21/70</f>
        <v>0.9</v>
      </c>
      <c r="I21" s="30"/>
    </row>
    <row r="22" spans="1:9" ht="15.75">
      <c r="A22" s="30">
        <v>2</v>
      </c>
      <c r="B22" s="35" t="s">
        <v>54</v>
      </c>
      <c r="C22" s="35" t="s">
        <v>10</v>
      </c>
      <c r="D22" s="44">
        <v>40021</v>
      </c>
      <c r="E22" s="35" t="s">
        <v>52</v>
      </c>
      <c r="F22" s="35" t="s">
        <v>53</v>
      </c>
      <c r="G22" s="49">
        <v>25</v>
      </c>
      <c r="H22" s="50">
        <f>G22/70</f>
        <v>0.35714285714285715</v>
      </c>
      <c r="I22" s="30"/>
    </row>
    <row r="23" spans="1:9" ht="15.75">
      <c r="A23" s="30">
        <v>3</v>
      </c>
      <c r="B23" s="35" t="s">
        <v>55</v>
      </c>
      <c r="C23" s="35" t="s">
        <v>10</v>
      </c>
      <c r="D23" s="44">
        <v>40110</v>
      </c>
      <c r="E23" s="35" t="s">
        <v>52</v>
      </c>
      <c r="F23" s="35" t="s">
        <v>53</v>
      </c>
      <c r="G23" s="49">
        <v>23</v>
      </c>
      <c r="H23" s="50">
        <f>G23/70</f>
        <v>0.32857142857142857</v>
      </c>
      <c r="I23" s="30"/>
    </row>
    <row r="24" spans="1:9" ht="15.75">
      <c r="A24" s="30">
        <v>4</v>
      </c>
      <c r="B24" s="35" t="s">
        <v>56</v>
      </c>
      <c r="C24" s="35" t="s">
        <v>10</v>
      </c>
      <c r="D24" s="44">
        <v>40075</v>
      </c>
      <c r="E24" s="35" t="s">
        <v>52</v>
      </c>
      <c r="F24" s="35" t="s">
        <v>53</v>
      </c>
      <c r="G24" s="49">
        <v>16</v>
      </c>
      <c r="H24" s="50">
        <f>G24/70</f>
        <v>0.22857142857142856</v>
      </c>
      <c r="I24" s="30"/>
    </row>
    <row r="25" spans="1:9" ht="15.75">
      <c r="A25" s="30">
        <v>5</v>
      </c>
      <c r="B25" s="35" t="s">
        <v>57</v>
      </c>
      <c r="C25" s="35" t="s">
        <v>10</v>
      </c>
      <c r="D25" s="44">
        <v>40036</v>
      </c>
      <c r="E25" s="35" t="s">
        <v>52</v>
      </c>
      <c r="F25" s="35" t="s">
        <v>53</v>
      </c>
      <c r="G25" s="49">
        <v>15</v>
      </c>
      <c r="H25" s="50">
        <f>G25/70</f>
        <v>0.21428571428571427</v>
      </c>
      <c r="I25" s="30"/>
    </row>
    <row r="26" spans="1:9" ht="29.45" customHeight="1">
      <c r="A26" s="32">
        <v>1</v>
      </c>
      <c r="B26" s="21" t="s">
        <v>68</v>
      </c>
      <c r="C26" s="21" t="s">
        <v>69</v>
      </c>
      <c r="D26" s="69">
        <v>40188</v>
      </c>
      <c r="E26" s="19" t="s">
        <v>70</v>
      </c>
      <c r="F26" s="13" t="s">
        <v>71</v>
      </c>
      <c r="G26" s="51">
        <v>52</v>
      </c>
      <c r="H26" s="52">
        <f t="shared" ref="H26:H50" si="0">(G26*1)/70</f>
        <v>0.74285714285714288</v>
      </c>
      <c r="I26" s="32"/>
    </row>
    <row r="27" spans="1:9" ht="28.9" customHeight="1">
      <c r="A27" s="32">
        <v>2</v>
      </c>
      <c r="B27" s="21" t="s">
        <v>72</v>
      </c>
      <c r="C27" s="21" t="s">
        <v>69</v>
      </c>
      <c r="D27" s="68">
        <v>39950</v>
      </c>
      <c r="E27" s="19" t="s">
        <v>70</v>
      </c>
      <c r="F27" s="13" t="s">
        <v>71</v>
      </c>
      <c r="G27" s="51">
        <v>52</v>
      </c>
      <c r="H27" s="52">
        <f t="shared" si="0"/>
        <v>0.74285714285714288</v>
      </c>
      <c r="I27" s="32"/>
    </row>
    <row r="28" spans="1:9" ht="33.6" customHeight="1">
      <c r="A28" s="32">
        <v>3</v>
      </c>
      <c r="B28" s="21" t="s">
        <v>73</v>
      </c>
      <c r="C28" s="21" t="s">
        <v>69</v>
      </c>
      <c r="D28" s="69">
        <v>40107</v>
      </c>
      <c r="E28" s="19" t="s">
        <v>70</v>
      </c>
      <c r="F28" s="13" t="s">
        <v>71</v>
      </c>
      <c r="G28" s="51">
        <v>48</v>
      </c>
      <c r="H28" s="52">
        <f t="shared" si="0"/>
        <v>0.68571428571428572</v>
      </c>
      <c r="I28" s="32"/>
    </row>
    <row r="29" spans="1:9" ht="31.5">
      <c r="A29" s="32">
        <v>4</v>
      </c>
      <c r="B29" s="21" t="s">
        <v>74</v>
      </c>
      <c r="C29" s="21" t="s">
        <v>69</v>
      </c>
      <c r="D29" s="69">
        <v>39900</v>
      </c>
      <c r="E29" s="19" t="s">
        <v>70</v>
      </c>
      <c r="F29" s="13" t="s">
        <v>71</v>
      </c>
      <c r="G29" s="51">
        <v>47</v>
      </c>
      <c r="H29" s="52">
        <f t="shared" si="0"/>
        <v>0.67142857142857137</v>
      </c>
      <c r="I29" s="32"/>
    </row>
    <row r="30" spans="1:9" ht="31.5">
      <c r="A30" s="32">
        <v>5</v>
      </c>
      <c r="B30" s="21" t="s">
        <v>75</v>
      </c>
      <c r="C30" s="21" t="s">
        <v>69</v>
      </c>
      <c r="D30" s="69">
        <v>40169</v>
      </c>
      <c r="E30" s="19" t="s">
        <v>70</v>
      </c>
      <c r="F30" s="13" t="s">
        <v>76</v>
      </c>
      <c r="G30" s="51">
        <v>44</v>
      </c>
      <c r="H30" s="52">
        <f t="shared" si="0"/>
        <v>0.62857142857142856</v>
      </c>
      <c r="I30" s="32"/>
    </row>
    <row r="31" spans="1:9" ht="31.5">
      <c r="A31" s="32">
        <v>6</v>
      </c>
      <c r="B31" s="21" t="s">
        <v>77</v>
      </c>
      <c r="C31" s="21" t="s">
        <v>69</v>
      </c>
      <c r="D31" s="69">
        <v>40031</v>
      </c>
      <c r="E31" s="19" t="s">
        <v>70</v>
      </c>
      <c r="F31" s="13" t="s">
        <v>76</v>
      </c>
      <c r="G31" s="51">
        <v>44</v>
      </c>
      <c r="H31" s="52">
        <f t="shared" si="0"/>
        <v>0.62857142857142856</v>
      </c>
      <c r="I31" s="32"/>
    </row>
    <row r="32" spans="1:9" ht="31.5">
      <c r="A32" s="32">
        <v>7</v>
      </c>
      <c r="B32" s="21" t="s">
        <v>78</v>
      </c>
      <c r="C32" s="21" t="s">
        <v>69</v>
      </c>
      <c r="D32" s="69">
        <v>40191</v>
      </c>
      <c r="E32" s="19" t="s">
        <v>70</v>
      </c>
      <c r="F32" s="13" t="s">
        <v>76</v>
      </c>
      <c r="G32" s="51">
        <v>43</v>
      </c>
      <c r="H32" s="52">
        <f t="shared" si="0"/>
        <v>0.61428571428571432</v>
      </c>
      <c r="I32" s="32"/>
    </row>
    <row r="33" spans="1:9" ht="31.5">
      <c r="A33" s="32">
        <v>8</v>
      </c>
      <c r="B33" s="21" t="s">
        <v>79</v>
      </c>
      <c r="C33" s="21" t="s">
        <v>69</v>
      </c>
      <c r="D33" s="69">
        <v>40266</v>
      </c>
      <c r="E33" s="19" t="s">
        <v>70</v>
      </c>
      <c r="F33" s="13" t="s">
        <v>71</v>
      </c>
      <c r="G33" s="51">
        <v>41</v>
      </c>
      <c r="H33" s="52">
        <f t="shared" si="0"/>
        <v>0.58571428571428574</v>
      </c>
      <c r="I33" s="32"/>
    </row>
    <row r="34" spans="1:9" ht="31.5">
      <c r="A34" s="32">
        <v>9</v>
      </c>
      <c r="B34" s="21" t="s">
        <v>80</v>
      </c>
      <c r="C34" s="21" t="s">
        <v>69</v>
      </c>
      <c r="D34" s="69">
        <v>40135</v>
      </c>
      <c r="E34" s="19" t="s">
        <v>70</v>
      </c>
      <c r="F34" s="13" t="s">
        <v>71</v>
      </c>
      <c r="G34" s="51">
        <v>39</v>
      </c>
      <c r="H34" s="52">
        <f t="shared" si="0"/>
        <v>0.55714285714285716</v>
      </c>
      <c r="I34" s="32"/>
    </row>
    <row r="35" spans="1:9" ht="31.5">
      <c r="A35" s="32">
        <v>10</v>
      </c>
      <c r="B35" s="21" t="s">
        <v>81</v>
      </c>
      <c r="C35" s="21" t="s">
        <v>69</v>
      </c>
      <c r="D35" s="69">
        <v>40053</v>
      </c>
      <c r="E35" s="19" t="s">
        <v>70</v>
      </c>
      <c r="F35" s="13" t="s">
        <v>71</v>
      </c>
      <c r="G35" s="51">
        <v>33</v>
      </c>
      <c r="H35" s="52">
        <f t="shared" si="0"/>
        <v>0.47142857142857142</v>
      </c>
      <c r="I35" s="32"/>
    </row>
    <row r="36" spans="1:9" ht="31.5">
      <c r="A36" s="32">
        <v>11</v>
      </c>
      <c r="B36" s="21" t="s">
        <v>82</v>
      </c>
      <c r="C36" s="21" t="s">
        <v>69</v>
      </c>
      <c r="D36" s="69">
        <v>40107</v>
      </c>
      <c r="E36" s="19" t="s">
        <v>70</v>
      </c>
      <c r="F36" s="13" t="s">
        <v>71</v>
      </c>
      <c r="G36" s="51">
        <v>26</v>
      </c>
      <c r="H36" s="52">
        <f t="shared" si="0"/>
        <v>0.37142857142857144</v>
      </c>
      <c r="I36" s="32"/>
    </row>
    <row r="37" spans="1:9" ht="31.5">
      <c r="A37" s="32">
        <v>12</v>
      </c>
      <c r="B37" s="21" t="s">
        <v>83</v>
      </c>
      <c r="C37" s="21" t="s">
        <v>69</v>
      </c>
      <c r="D37" s="69">
        <v>39925</v>
      </c>
      <c r="E37" s="19" t="s">
        <v>70</v>
      </c>
      <c r="F37" s="13" t="s">
        <v>76</v>
      </c>
      <c r="G37" s="51">
        <v>23</v>
      </c>
      <c r="H37" s="52">
        <f t="shared" si="0"/>
        <v>0.32857142857142857</v>
      </c>
      <c r="I37" s="32"/>
    </row>
    <row r="38" spans="1:9" ht="31.5">
      <c r="A38" s="32">
        <v>13</v>
      </c>
      <c r="B38" s="21" t="s">
        <v>84</v>
      </c>
      <c r="C38" s="21" t="s">
        <v>69</v>
      </c>
      <c r="D38" s="69">
        <v>39916</v>
      </c>
      <c r="E38" s="19" t="s">
        <v>70</v>
      </c>
      <c r="F38" s="13" t="s">
        <v>71</v>
      </c>
      <c r="G38" s="51">
        <v>21</v>
      </c>
      <c r="H38" s="52">
        <f t="shared" si="0"/>
        <v>0.3</v>
      </c>
      <c r="I38" s="32"/>
    </row>
    <row r="39" spans="1:9" ht="31.5">
      <c r="A39" s="32">
        <v>14</v>
      </c>
      <c r="B39" s="21" t="s">
        <v>85</v>
      </c>
      <c r="C39" s="21" t="s">
        <v>69</v>
      </c>
      <c r="D39" s="69">
        <v>40176</v>
      </c>
      <c r="E39" s="19" t="s">
        <v>70</v>
      </c>
      <c r="F39" s="13" t="s">
        <v>71</v>
      </c>
      <c r="G39" s="51">
        <v>18</v>
      </c>
      <c r="H39" s="52">
        <f t="shared" si="0"/>
        <v>0.25714285714285712</v>
      </c>
      <c r="I39" s="32"/>
    </row>
    <row r="40" spans="1:9" ht="31.5">
      <c r="A40" s="32">
        <v>15</v>
      </c>
      <c r="B40" s="21" t="s">
        <v>86</v>
      </c>
      <c r="C40" s="21" t="s">
        <v>69</v>
      </c>
      <c r="D40" s="69">
        <v>39977</v>
      </c>
      <c r="E40" s="19" t="s">
        <v>70</v>
      </c>
      <c r="F40" s="13" t="s">
        <v>71</v>
      </c>
      <c r="G40" s="51">
        <v>17</v>
      </c>
      <c r="H40" s="52">
        <f t="shared" si="0"/>
        <v>0.24285714285714285</v>
      </c>
      <c r="I40" s="32"/>
    </row>
    <row r="41" spans="1:9" ht="31.5">
      <c r="A41" s="32">
        <v>16</v>
      </c>
      <c r="B41" s="21" t="s">
        <v>87</v>
      </c>
      <c r="C41" s="21" t="s">
        <v>69</v>
      </c>
      <c r="D41" s="69">
        <v>39975</v>
      </c>
      <c r="E41" s="19" t="s">
        <v>70</v>
      </c>
      <c r="F41" s="13" t="s">
        <v>71</v>
      </c>
      <c r="G41" s="51">
        <v>14</v>
      </c>
      <c r="H41" s="52">
        <f t="shared" si="0"/>
        <v>0.2</v>
      </c>
      <c r="I41" s="32"/>
    </row>
    <row r="42" spans="1:9" ht="31.5">
      <c r="A42" s="32">
        <v>17</v>
      </c>
      <c r="B42" s="21" t="s">
        <v>88</v>
      </c>
      <c r="C42" s="21" t="s">
        <v>69</v>
      </c>
      <c r="D42" s="69">
        <v>40048</v>
      </c>
      <c r="E42" s="19" t="s">
        <v>70</v>
      </c>
      <c r="F42" s="13" t="s">
        <v>76</v>
      </c>
      <c r="G42" s="51">
        <v>13</v>
      </c>
      <c r="H42" s="52">
        <f t="shared" si="0"/>
        <v>0.18571428571428572</v>
      </c>
      <c r="I42" s="32"/>
    </row>
    <row r="43" spans="1:9" ht="31.5">
      <c r="A43" s="32">
        <v>18</v>
      </c>
      <c r="B43" s="21" t="s">
        <v>89</v>
      </c>
      <c r="C43" s="21" t="s">
        <v>69</v>
      </c>
      <c r="D43" s="69">
        <v>40008</v>
      </c>
      <c r="E43" s="19" t="s">
        <v>70</v>
      </c>
      <c r="F43" s="13" t="s">
        <v>71</v>
      </c>
      <c r="G43" s="51">
        <v>11</v>
      </c>
      <c r="H43" s="52">
        <f t="shared" si="0"/>
        <v>0.15714285714285714</v>
      </c>
      <c r="I43" s="32"/>
    </row>
    <row r="44" spans="1:9" ht="31.5">
      <c r="A44" s="32">
        <v>19</v>
      </c>
      <c r="B44" s="21" t="s">
        <v>90</v>
      </c>
      <c r="C44" s="21" t="s">
        <v>69</v>
      </c>
      <c r="D44" s="69">
        <v>40182</v>
      </c>
      <c r="E44" s="19" t="s">
        <v>70</v>
      </c>
      <c r="F44" s="13" t="s">
        <v>76</v>
      </c>
      <c r="G44" s="51">
        <v>11</v>
      </c>
      <c r="H44" s="52">
        <f t="shared" si="0"/>
        <v>0.15714285714285714</v>
      </c>
      <c r="I44" s="32"/>
    </row>
    <row r="45" spans="1:9" ht="31.5">
      <c r="A45" s="32">
        <v>20</v>
      </c>
      <c r="B45" s="21" t="s">
        <v>91</v>
      </c>
      <c r="C45" s="21" t="s">
        <v>69</v>
      </c>
      <c r="D45" s="69">
        <v>40047</v>
      </c>
      <c r="E45" s="19" t="s">
        <v>70</v>
      </c>
      <c r="F45" s="13" t="s">
        <v>71</v>
      </c>
      <c r="G45" s="51">
        <v>10</v>
      </c>
      <c r="H45" s="52">
        <f t="shared" si="0"/>
        <v>0.14285714285714285</v>
      </c>
      <c r="I45" s="32"/>
    </row>
    <row r="46" spans="1:9" ht="31.5">
      <c r="A46" s="32">
        <v>21</v>
      </c>
      <c r="B46" s="21" t="s">
        <v>92</v>
      </c>
      <c r="C46" s="21" t="s">
        <v>69</v>
      </c>
      <c r="D46" s="69">
        <v>39898</v>
      </c>
      <c r="E46" s="19" t="s">
        <v>70</v>
      </c>
      <c r="F46" s="13" t="s">
        <v>71</v>
      </c>
      <c r="G46" s="51">
        <v>9</v>
      </c>
      <c r="H46" s="52">
        <f t="shared" si="0"/>
        <v>0.12857142857142856</v>
      </c>
      <c r="I46" s="32"/>
    </row>
    <row r="47" spans="1:9" ht="31.5">
      <c r="A47" s="32">
        <v>22</v>
      </c>
      <c r="B47" s="21" t="s">
        <v>93</v>
      </c>
      <c r="C47" s="21" t="s">
        <v>69</v>
      </c>
      <c r="D47" s="69">
        <v>39839</v>
      </c>
      <c r="E47" s="19" t="s">
        <v>70</v>
      </c>
      <c r="F47" s="13" t="s">
        <v>71</v>
      </c>
      <c r="G47" s="51">
        <v>9</v>
      </c>
      <c r="H47" s="52">
        <f t="shared" si="0"/>
        <v>0.12857142857142856</v>
      </c>
      <c r="I47" s="32"/>
    </row>
    <row r="48" spans="1:9" ht="31.5">
      <c r="A48" s="32">
        <v>23</v>
      </c>
      <c r="B48" s="21" t="s">
        <v>94</v>
      </c>
      <c r="C48" s="21" t="s">
        <v>69</v>
      </c>
      <c r="D48" s="69">
        <v>40036</v>
      </c>
      <c r="E48" s="19" t="s">
        <v>70</v>
      </c>
      <c r="F48" s="13" t="s">
        <v>71</v>
      </c>
      <c r="G48" s="51">
        <v>7</v>
      </c>
      <c r="H48" s="52">
        <f t="shared" si="0"/>
        <v>0.1</v>
      </c>
      <c r="I48" s="32"/>
    </row>
    <row r="49" spans="1:9" ht="31.5">
      <c r="A49" s="32">
        <v>24</v>
      </c>
      <c r="B49" s="21" t="s">
        <v>95</v>
      </c>
      <c r="C49" s="21" t="s">
        <v>69</v>
      </c>
      <c r="D49" s="69">
        <v>40103</v>
      </c>
      <c r="E49" s="19" t="s">
        <v>70</v>
      </c>
      <c r="F49" s="13" t="s">
        <v>71</v>
      </c>
      <c r="G49" s="51">
        <v>5</v>
      </c>
      <c r="H49" s="52">
        <f t="shared" si="0"/>
        <v>7.1428571428571425E-2</v>
      </c>
      <c r="I49" s="32"/>
    </row>
    <row r="50" spans="1:9" ht="34.15" customHeight="1">
      <c r="A50" s="32">
        <v>25</v>
      </c>
      <c r="B50" s="21" t="s">
        <v>96</v>
      </c>
      <c r="C50" s="21" t="s">
        <v>69</v>
      </c>
      <c r="D50" s="69">
        <v>40165</v>
      </c>
      <c r="E50" s="19" t="s">
        <v>70</v>
      </c>
      <c r="F50" s="13" t="s">
        <v>76</v>
      </c>
      <c r="G50" s="51">
        <v>0</v>
      </c>
      <c r="H50" s="52">
        <f t="shared" si="0"/>
        <v>0</v>
      </c>
      <c r="I50" s="32"/>
    </row>
    <row r="51" spans="1:9" ht="15.75">
      <c r="A51" s="21" t="s">
        <v>110</v>
      </c>
      <c r="B51" s="13" t="s">
        <v>111</v>
      </c>
      <c r="C51" s="17" t="s">
        <v>34</v>
      </c>
      <c r="D51" s="68">
        <v>39996</v>
      </c>
      <c r="E51" s="13" t="s">
        <v>112</v>
      </c>
      <c r="F51" s="13" t="s">
        <v>113</v>
      </c>
      <c r="G51" s="33">
        <v>37</v>
      </c>
      <c r="H51" s="34">
        <v>0.53</v>
      </c>
      <c r="I51" s="17"/>
    </row>
    <row r="52" spans="1:9" ht="15.75">
      <c r="A52" s="21" t="s">
        <v>114</v>
      </c>
      <c r="B52" s="13" t="s">
        <v>115</v>
      </c>
      <c r="C52" s="17" t="s">
        <v>34</v>
      </c>
      <c r="D52" s="68">
        <v>40299</v>
      </c>
      <c r="E52" s="13" t="s">
        <v>112</v>
      </c>
      <c r="F52" s="13" t="s">
        <v>113</v>
      </c>
      <c r="G52" s="33">
        <v>29</v>
      </c>
      <c r="H52" s="34">
        <v>0.42</v>
      </c>
      <c r="I52" s="17"/>
    </row>
    <row r="53" spans="1:9" ht="15.75">
      <c r="A53" s="21" t="s">
        <v>116</v>
      </c>
      <c r="B53" s="13" t="s">
        <v>117</v>
      </c>
      <c r="C53" s="17" t="s">
        <v>34</v>
      </c>
      <c r="D53" s="68">
        <v>39975</v>
      </c>
      <c r="E53" s="13" t="s">
        <v>112</v>
      </c>
      <c r="F53" s="13" t="s">
        <v>113</v>
      </c>
      <c r="G53" s="33">
        <v>29</v>
      </c>
      <c r="H53" s="34">
        <v>0.42</v>
      </c>
      <c r="I53" s="17"/>
    </row>
    <row r="54" spans="1:9" ht="15.75">
      <c r="A54" s="21" t="s">
        <v>118</v>
      </c>
      <c r="B54" s="13" t="s">
        <v>119</v>
      </c>
      <c r="C54" s="17" t="s">
        <v>34</v>
      </c>
      <c r="D54" s="68">
        <v>40096</v>
      </c>
      <c r="E54" s="13" t="s">
        <v>112</v>
      </c>
      <c r="F54" s="13" t="s">
        <v>113</v>
      </c>
      <c r="G54" s="33">
        <v>25</v>
      </c>
      <c r="H54" s="34">
        <v>0.36</v>
      </c>
      <c r="I54" s="17"/>
    </row>
    <row r="55" spans="1:9" ht="15.75">
      <c r="A55" s="21" t="s">
        <v>120</v>
      </c>
      <c r="B55" s="13" t="s">
        <v>121</v>
      </c>
      <c r="C55" s="17" t="s">
        <v>34</v>
      </c>
      <c r="D55" s="68">
        <v>39898</v>
      </c>
      <c r="E55" s="13" t="s">
        <v>112</v>
      </c>
      <c r="F55" s="13" t="s">
        <v>113</v>
      </c>
      <c r="G55" s="33">
        <v>20</v>
      </c>
      <c r="H55" s="34">
        <v>0.28999999999999998</v>
      </c>
      <c r="I55" s="17"/>
    </row>
    <row r="56" spans="1:9" ht="31.5">
      <c r="A56" s="21" t="s">
        <v>122</v>
      </c>
      <c r="B56" s="13" t="s">
        <v>123</v>
      </c>
      <c r="C56" s="17" t="s">
        <v>34</v>
      </c>
      <c r="D56" s="68">
        <v>39975</v>
      </c>
      <c r="E56" s="13" t="s">
        <v>112</v>
      </c>
      <c r="F56" s="13" t="s">
        <v>113</v>
      </c>
      <c r="G56" s="33">
        <v>14</v>
      </c>
      <c r="H56" s="34">
        <v>0.2</v>
      </c>
      <c r="I56" s="17"/>
    </row>
    <row r="57" spans="1:9" ht="15.75">
      <c r="A57" s="21" t="s">
        <v>124</v>
      </c>
      <c r="B57" s="13" t="s">
        <v>125</v>
      </c>
      <c r="C57" s="17" t="s">
        <v>34</v>
      </c>
      <c r="D57" s="68">
        <v>40220</v>
      </c>
      <c r="E57" s="13" t="s">
        <v>112</v>
      </c>
      <c r="F57" s="13" t="s">
        <v>113</v>
      </c>
      <c r="G57" s="33">
        <v>13</v>
      </c>
      <c r="H57" s="34">
        <v>0.19</v>
      </c>
      <c r="I57" s="17"/>
    </row>
    <row r="58" spans="1:9" ht="15.75">
      <c r="A58" s="21" t="s">
        <v>126</v>
      </c>
      <c r="B58" s="13" t="s">
        <v>127</v>
      </c>
      <c r="C58" s="17" t="s">
        <v>34</v>
      </c>
      <c r="D58" s="68">
        <v>40198</v>
      </c>
      <c r="E58" s="13" t="s">
        <v>112</v>
      </c>
      <c r="F58" s="13" t="s">
        <v>113</v>
      </c>
      <c r="G58" s="33">
        <v>13</v>
      </c>
      <c r="H58" s="34">
        <v>0.19</v>
      </c>
      <c r="I58" s="17"/>
    </row>
    <row r="59" spans="1:9" ht="15.75">
      <c r="A59" s="21" t="s">
        <v>128</v>
      </c>
      <c r="B59" s="13" t="s">
        <v>129</v>
      </c>
      <c r="C59" s="17" t="s">
        <v>34</v>
      </c>
      <c r="D59" s="68">
        <v>40009</v>
      </c>
      <c r="E59" s="13" t="s">
        <v>112</v>
      </c>
      <c r="F59" s="13" t="s">
        <v>113</v>
      </c>
      <c r="G59" s="33">
        <v>13</v>
      </c>
      <c r="H59" s="34">
        <v>0.19</v>
      </c>
      <c r="I59" s="17"/>
    </row>
    <row r="60" spans="1:9" ht="15.75">
      <c r="A60" s="21" t="s">
        <v>130</v>
      </c>
      <c r="B60" s="13" t="s">
        <v>131</v>
      </c>
      <c r="C60" s="17" t="s">
        <v>34</v>
      </c>
      <c r="D60" s="68">
        <v>40042</v>
      </c>
      <c r="E60" s="13" t="s">
        <v>112</v>
      </c>
      <c r="F60" s="13" t="s">
        <v>113</v>
      </c>
      <c r="G60" s="33">
        <v>11</v>
      </c>
      <c r="H60" s="34">
        <v>0.16</v>
      </c>
      <c r="I60" s="17"/>
    </row>
    <row r="61" spans="1:9" ht="15.75">
      <c r="A61" s="21" t="s">
        <v>132</v>
      </c>
      <c r="B61" s="13" t="s">
        <v>133</v>
      </c>
      <c r="C61" s="17" t="s">
        <v>34</v>
      </c>
      <c r="D61" s="68">
        <v>40136</v>
      </c>
      <c r="E61" s="13" t="s">
        <v>112</v>
      </c>
      <c r="F61" s="13" t="s">
        <v>113</v>
      </c>
      <c r="G61" s="33">
        <v>8</v>
      </c>
      <c r="H61" s="34">
        <v>0.12</v>
      </c>
      <c r="I61" s="17"/>
    </row>
    <row r="62" spans="1:9" ht="15.75">
      <c r="A62" s="21" t="s">
        <v>134</v>
      </c>
      <c r="B62" s="13" t="s">
        <v>135</v>
      </c>
      <c r="C62" s="17" t="s">
        <v>34</v>
      </c>
      <c r="D62" s="68">
        <v>40337</v>
      </c>
      <c r="E62" s="13" t="s">
        <v>112</v>
      </c>
      <c r="F62" s="13" t="s">
        <v>113</v>
      </c>
      <c r="G62" s="33">
        <v>6</v>
      </c>
      <c r="H62" s="34">
        <v>0.09</v>
      </c>
      <c r="I62" s="17"/>
    </row>
    <row r="63" spans="1:9" ht="15.75">
      <c r="A63" s="17" t="s">
        <v>136</v>
      </c>
      <c r="B63" s="13" t="s">
        <v>137</v>
      </c>
      <c r="C63" s="22" t="s">
        <v>34</v>
      </c>
      <c r="D63" s="68">
        <v>40244</v>
      </c>
      <c r="E63" s="19" t="s">
        <v>112</v>
      </c>
      <c r="F63" s="65" t="s">
        <v>113</v>
      </c>
      <c r="G63" s="17">
        <v>5</v>
      </c>
      <c r="H63" s="34">
        <v>7.0000000000000007E-2</v>
      </c>
      <c r="I63" s="22"/>
    </row>
    <row r="64" spans="1:9" ht="31.5">
      <c r="A64" s="35">
        <v>1</v>
      </c>
      <c r="B64" s="26" t="s">
        <v>140</v>
      </c>
      <c r="C64" s="36" t="s">
        <v>34</v>
      </c>
      <c r="D64" s="37">
        <v>39998</v>
      </c>
      <c r="E64" s="38" t="s">
        <v>141</v>
      </c>
      <c r="F64" s="26" t="s">
        <v>142</v>
      </c>
      <c r="G64" s="56">
        <v>55</v>
      </c>
      <c r="H64" s="56">
        <f t="shared" ref="H64:H69" si="1">G64*100/70</f>
        <v>78.571428571428569</v>
      </c>
      <c r="I64" s="38"/>
    </row>
    <row r="65" spans="1:9" ht="15.75">
      <c r="A65" s="35">
        <v>2</v>
      </c>
      <c r="B65" s="26" t="s">
        <v>143</v>
      </c>
      <c r="C65" s="36" t="s">
        <v>34</v>
      </c>
      <c r="D65" s="37">
        <v>40194</v>
      </c>
      <c r="E65" s="38" t="s">
        <v>141</v>
      </c>
      <c r="F65" s="38" t="s">
        <v>142</v>
      </c>
      <c r="G65" s="56">
        <v>53</v>
      </c>
      <c r="H65" s="56">
        <f>G65*100/70</f>
        <v>75.714285714285708</v>
      </c>
      <c r="I65" s="38"/>
    </row>
    <row r="66" spans="1:9" ht="15.75">
      <c r="A66" s="35">
        <v>3</v>
      </c>
      <c r="B66" s="26" t="s">
        <v>144</v>
      </c>
      <c r="C66" s="36" t="s">
        <v>34</v>
      </c>
      <c r="D66" s="37">
        <v>39906</v>
      </c>
      <c r="E66" s="38" t="s">
        <v>141</v>
      </c>
      <c r="F66" s="38" t="s">
        <v>142</v>
      </c>
      <c r="G66" s="56">
        <v>52</v>
      </c>
      <c r="H66" s="56">
        <f t="shared" si="1"/>
        <v>74.285714285714292</v>
      </c>
      <c r="I66" s="38"/>
    </row>
    <row r="67" spans="1:9" ht="15.75">
      <c r="A67" s="35">
        <v>4</v>
      </c>
      <c r="B67" s="26" t="s">
        <v>145</v>
      </c>
      <c r="C67" s="36" t="s">
        <v>34</v>
      </c>
      <c r="D67" s="37">
        <v>40061</v>
      </c>
      <c r="E67" s="38" t="s">
        <v>141</v>
      </c>
      <c r="F67" s="38" t="s">
        <v>142</v>
      </c>
      <c r="G67" s="56">
        <v>35</v>
      </c>
      <c r="H67" s="56">
        <f t="shared" si="1"/>
        <v>50</v>
      </c>
      <c r="I67" s="38"/>
    </row>
    <row r="68" spans="1:9" ht="15.75">
      <c r="A68" s="35">
        <v>5</v>
      </c>
      <c r="B68" s="26" t="s">
        <v>146</v>
      </c>
      <c r="C68" s="36" t="s">
        <v>34</v>
      </c>
      <c r="D68" s="37">
        <v>39941</v>
      </c>
      <c r="E68" s="38" t="s">
        <v>141</v>
      </c>
      <c r="F68" s="38" t="s">
        <v>142</v>
      </c>
      <c r="G68" s="56">
        <v>33</v>
      </c>
      <c r="H68" s="56">
        <f t="shared" si="1"/>
        <v>47.142857142857146</v>
      </c>
      <c r="I68" s="26"/>
    </row>
    <row r="69" spans="1:9" ht="20.45" customHeight="1">
      <c r="A69" s="35">
        <v>6</v>
      </c>
      <c r="B69" s="26" t="s">
        <v>147</v>
      </c>
      <c r="C69" s="36" t="s">
        <v>34</v>
      </c>
      <c r="D69" s="37" t="s">
        <v>148</v>
      </c>
      <c r="E69" s="38" t="s">
        <v>141</v>
      </c>
      <c r="F69" s="38" t="s">
        <v>142</v>
      </c>
      <c r="G69" s="56">
        <v>32</v>
      </c>
      <c r="H69" s="56">
        <f t="shared" si="1"/>
        <v>45.714285714285715</v>
      </c>
      <c r="I69" s="26"/>
    </row>
    <row r="70" spans="1:9" ht="15.75">
      <c r="A70" s="23">
        <v>1</v>
      </c>
      <c r="B70" s="48" t="s">
        <v>151</v>
      </c>
      <c r="C70" s="36" t="s">
        <v>34</v>
      </c>
      <c r="D70" s="44" t="s">
        <v>152</v>
      </c>
      <c r="E70" s="48" t="s">
        <v>302</v>
      </c>
      <c r="F70" s="48" t="s">
        <v>154</v>
      </c>
      <c r="G70" s="49">
        <v>54</v>
      </c>
      <c r="H70" s="50">
        <v>0.77</v>
      </c>
      <c r="I70" s="23"/>
    </row>
    <row r="71" spans="1:9" ht="31.5">
      <c r="A71" s="25">
        <v>1</v>
      </c>
      <c r="B71" s="43" t="s">
        <v>176</v>
      </c>
      <c r="C71" s="43" t="s">
        <v>10</v>
      </c>
      <c r="D71" s="67">
        <v>39935</v>
      </c>
      <c r="E71" s="47" t="s">
        <v>303</v>
      </c>
      <c r="F71" s="47" t="s">
        <v>177</v>
      </c>
      <c r="G71" s="57">
        <v>40</v>
      </c>
      <c r="H71" s="57">
        <v>57</v>
      </c>
      <c r="I71" s="39"/>
    </row>
    <row r="72" spans="1:9" ht="31.5">
      <c r="A72" s="25">
        <v>2</v>
      </c>
      <c r="B72" s="43" t="s">
        <v>178</v>
      </c>
      <c r="C72" s="43" t="s">
        <v>10</v>
      </c>
      <c r="D72" s="67">
        <v>40072</v>
      </c>
      <c r="E72" s="47" t="s">
        <v>303</v>
      </c>
      <c r="F72" s="47" t="s">
        <v>177</v>
      </c>
      <c r="G72" s="57">
        <v>36</v>
      </c>
      <c r="H72" s="57">
        <v>52</v>
      </c>
      <c r="I72" s="39"/>
    </row>
    <row r="73" spans="1:9" ht="31.5">
      <c r="A73" s="25">
        <v>3</v>
      </c>
      <c r="B73" s="43" t="s">
        <v>179</v>
      </c>
      <c r="C73" s="43" t="s">
        <v>10</v>
      </c>
      <c r="D73" s="67">
        <v>40030</v>
      </c>
      <c r="E73" s="47" t="s">
        <v>303</v>
      </c>
      <c r="F73" s="47" t="s">
        <v>177</v>
      </c>
      <c r="G73" s="57">
        <v>35</v>
      </c>
      <c r="H73" s="57">
        <v>50</v>
      </c>
      <c r="I73" s="39"/>
    </row>
    <row r="74" spans="1:9" ht="31.5">
      <c r="A74" s="25">
        <v>4</v>
      </c>
      <c r="B74" s="43" t="s">
        <v>180</v>
      </c>
      <c r="C74" s="43" t="s">
        <v>10</v>
      </c>
      <c r="D74" s="66" t="s">
        <v>181</v>
      </c>
      <c r="E74" s="47" t="s">
        <v>303</v>
      </c>
      <c r="F74" s="47" t="s">
        <v>177</v>
      </c>
      <c r="G74" s="57">
        <v>32</v>
      </c>
      <c r="H74" s="57">
        <v>45</v>
      </c>
      <c r="I74" s="39"/>
    </row>
    <row r="75" spans="1:9" ht="31.5">
      <c r="A75" s="25">
        <v>5</v>
      </c>
      <c r="B75" s="43" t="s">
        <v>182</v>
      </c>
      <c r="C75" s="43" t="s">
        <v>10</v>
      </c>
      <c r="D75" s="67">
        <v>40078</v>
      </c>
      <c r="E75" s="47" t="s">
        <v>303</v>
      </c>
      <c r="F75" s="47" t="s">
        <v>177</v>
      </c>
      <c r="G75" s="57">
        <v>31</v>
      </c>
      <c r="H75" s="57">
        <v>43</v>
      </c>
      <c r="I75" s="39"/>
    </row>
    <row r="76" spans="1:9" ht="31.5">
      <c r="A76" s="25">
        <v>6</v>
      </c>
      <c r="B76" s="43" t="s">
        <v>183</v>
      </c>
      <c r="C76" s="43" t="s">
        <v>10</v>
      </c>
      <c r="D76" s="67">
        <v>40016</v>
      </c>
      <c r="E76" s="47" t="s">
        <v>303</v>
      </c>
      <c r="F76" s="47" t="s">
        <v>177</v>
      </c>
      <c r="G76" s="57">
        <v>28</v>
      </c>
      <c r="H76" s="57">
        <v>40</v>
      </c>
      <c r="I76" s="39"/>
    </row>
    <row r="77" spans="1:9" ht="31.5">
      <c r="A77" s="25">
        <v>7</v>
      </c>
      <c r="B77" s="43" t="s">
        <v>184</v>
      </c>
      <c r="C77" s="43" t="s">
        <v>10</v>
      </c>
      <c r="D77" s="67">
        <v>39876</v>
      </c>
      <c r="E77" s="47" t="s">
        <v>303</v>
      </c>
      <c r="F77" s="47" t="s">
        <v>177</v>
      </c>
      <c r="G77" s="57">
        <v>28</v>
      </c>
      <c r="H77" s="57">
        <v>40</v>
      </c>
      <c r="I77" s="39"/>
    </row>
    <row r="78" spans="1:9" ht="31.5">
      <c r="A78" s="25">
        <v>8</v>
      </c>
      <c r="B78" s="43" t="s">
        <v>185</v>
      </c>
      <c r="C78" s="43" t="s">
        <v>10</v>
      </c>
      <c r="D78" s="67">
        <v>39988</v>
      </c>
      <c r="E78" s="47" t="s">
        <v>303</v>
      </c>
      <c r="F78" s="47" t="s">
        <v>177</v>
      </c>
      <c r="G78" s="57">
        <v>28</v>
      </c>
      <c r="H78" s="57">
        <v>40</v>
      </c>
      <c r="I78" s="39"/>
    </row>
    <row r="79" spans="1:9" ht="31.5">
      <c r="A79" s="25">
        <v>9</v>
      </c>
      <c r="B79" s="43" t="s">
        <v>186</v>
      </c>
      <c r="C79" s="43" t="s">
        <v>10</v>
      </c>
      <c r="D79" s="67">
        <v>39934</v>
      </c>
      <c r="E79" s="47" t="s">
        <v>303</v>
      </c>
      <c r="F79" s="47" t="s">
        <v>177</v>
      </c>
      <c r="G79" s="57">
        <v>26</v>
      </c>
      <c r="H79" s="57">
        <v>37</v>
      </c>
      <c r="I79" s="39"/>
    </row>
    <row r="80" spans="1:9" ht="31.5">
      <c r="A80" s="25">
        <v>10</v>
      </c>
      <c r="B80" s="43" t="s">
        <v>187</v>
      </c>
      <c r="C80" s="43" t="s">
        <v>10</v>
      </c>
      <c r="D80" s="67">
        <v>39863</v>
      </c>
      <c r="E80" s="47" t="s">
        <v>303</v>
      </c>
      <c r="F80" s="47" t="s">
        <v>177</v>
      </c>
      <c r="G80" s="57">
        <v>26</v>
      </c>
      <c r="H80" s="57">
        <v>37</v>
      </c>
      <c r="I80" s="39"/>
    </row>
    <row r="81" spans="1:9" ht="31.5">
      <c r="A81" s="25">
        <v>11</v>
      </c>
      <c r="B81" s="43" t="s">
        <v>188</v>
      </c>
      <c r="C81" s="43" t="s">
        <v>10</v>
      </c>
      <c r="D81" s="67">
        <v>39988</v>
      </c>
      <c r="E81" s="47" t="s">
        <v>303</v>
      </c>
      <c r="F81" s="47" t="s">
        <v>177</v>
      </c>
      <c r="G81" s="57">
        <v>26</v>
      </c>
      <c r="H81" s="57">
        <v>37</v>
      </c>
      <c r="I81" s="39"/>
    </row>
    <row r="82" spans="1:9" ht="31.5">
      <c r="A82" s="25">
        <v>12</v>
      </c>
      <c r="B82" s="45" t="s">
        <v>189</v>
      </c>
      <c r="C82" s="45" t="s">
        <v>10</v>
      </c>
      <c r="D82" s="67">
        <v>40181</v>
      </c>
      <c r="E82" s="47" t="s">
        <v>303</v>
      </c>
      <c r="F82" s="46" t="s">
        <v>177</v>
      </c>
      <c r="G82" s="58">
        <v>25</v>
      </c>
      <c r="H82" s="58">
        <v>36</v>
      </c>
      <c r="I82" s="39"/>
    </row>
    <row r="83" spans="1:9" ht="31.5">
      <c r="A83" s="25">
        <v>13</v>
      </c>
      <c r="B83" s="45" t="s">
        <v>190</v>
      </c>
      <c r="C83" s="45" t="s">
        <v>10</v>
      </c>
      <c r="D83" s="67">
        <v>39870</v>
      </c>
      <c r="E83" s="47" t="s">
        <v>303</v>
      </c>
      <c r="F83" s="46" t="s">
        <v>177</v>
      </c>
      <c r="G83" s="58">
        <v>24</v>
      </c>
      <c r="H83" s="58">
        <v>34</v>
      </c>
      <c r="I83" s="39"/>
    </row>
    <row r="84" spans="1:9" ht="31.5">
      <c r="A84" s="25">
        <v>14</v>
      </c>
      <c r="B84" s="45" t="s">
        <v>191</v>
      </c>
      <c r="C84" s="45" t="s">
        <v>10</v>
      </c>
      <c r="D84" s="67">
        <v>39981</v>
      </c>
      <c r="E84" s="47" t="s">
        <v>303</v>
      </c>
      <c r="F84" s="46" t="s">
        <v>177</v>
      </c>
      <c r="G84" s="58">
        <v>23</v>
      </c>
      <c r="H84" s="58">
        <v>32</v>
      </c>
      <c r="I84" s="39"/>
    </row>
    <row r="85" spans="1:9" ht="31.5">
      <c r="A85" s="25">
        <v>15</v>
      </c>
      <c r="B85" s="45" t="s">
        <v>192</v>
      </c>
      <c r="C85" s="45" t="s">
        <v>10</v>
      </c>
      <c r="D85" s="67">
        <v>40172</v>
      </c>
      <c r="E85" s="47" t="s">
        <v>303</v>
      </c>
      <c r="F85" s="46" t="s">
        <v>177</v>
      </c>
      <c r="G85" s="58">
        <v>23</v>
      </c>
      <c r="H85" s="58">
        <v>32</v>
      </c>
      <c r="I85" s="39"/>
    </row>
    <row r="86" spans="1:9" ht="31.5">
      <c r="A86" s="25">
        <v>16</v>
      </c>
      <c r="B86" s="45" t="s">
        <v>193</v>
      </c>
      <c r="C86" s="45" t="s">
        <v>10</v>
      </c>
      <c r="D86" s="67">
        <v>40137</v>
      </c>
      <c r="E86" s="47" t="s">
        <v>303</v>
      </c>
      <c r="F86" s="46" t="s">
        <v>177</v>
      </c>
      <c r="G86" s="58">
        <v>23</v>
      </c>
      <c r="H86" s="58">
        <v>32</v>
      </c>
      <c r="I86" s="39"/>
    </row>
    <row r="87" spans="1:9" ht="31.5">
      <c r="A87" s="25">
        <v>17</v>
      </c>
      <c r="B87" s="45" t="s">
        <v>194</v>
      </c>
      <c r="C87" s="45" t="s">
        <v>10</v>
      </c>
      <c r="D87" s="67">
        <v>40094</v>
      </c>
      <c r="E87" s="47" t="s">
        <v>303</v>
      </c>
      <c r="F87" s="46" t="s">
        <v>177</v>
      </c>
      <c r="G87" s="58">
        <v>21</v>
      </c>
      <c r="H87" s="58">
        <v>30</v>
      </c>
      <c r="I87" s="39"/>
    </row>
    <row r="88" spans="1:9" ht="31.5">
      <c r="A88" s="25">
        <v>18</v>
      </c>
      <c r="B88" s="45" t="s">
        <v>195</v>
      </c>
      <c r="C88" s="45" t="s">
        <v>10</v>
      </c>
      <c r="D88" s="67">
        <v>39984</v>
      </c>
      <c r="E88" s="47" t="s">
        <v>303</v>
      </c>
      <c r="F88" s="46" t="s">
        <v>177</v>
      </c>
      <c r="G88" s="58">
        <v>21</v>
      </c>
      <c r="H88" s="58">
        <v>30</v>
      </c>
      <c r="I88" s="39"/>
    </row>
    <row r="89" spans="1:9" ht="31.5">
      <c r="A89" s="25">
        <v>19</v>
      </c>
      <c r="B89" s="45" t="s">
        <v>196</v>
      </c>
      <c r="C89" s="45" t="s">
        <v>10</v>
      </c>
      <c r="D89" s="67">
        <v>40180</v>
      </c>
      <c r="E89" s="47" t="s">
        <v>303</v>
      </c>
      <c r="F89" s="46" t="s">
        <v>177</v>
      </c>
      <c r="G89" s="58">
        <v>21</v>
      </c>
      <c r="H89" s="58">
        <v>30</v>
      </c>
      <c r="I89" s="39"/>
    </row>
    <row r="90" spans="1:9" ht="31.5">
      <c r="A90" s="25">
        <v>20</v>
      </c>
      <c r="B90" s="45" t="s">
        <v>197</v>
      </c>
      <c r="C90" s="45" t="s">
        <v>10</v>
      </c>
      <c r="D90" s="67">
        <v>39959</v>
      </c>
      <c r="E90" s="47" t="s">
        <v>303</v>
      </c>
      <c r="F90" s="46" t="s">
        <v>177</v>
      </c>
      <c r="G90" s="58">
        <v>20</v>
      </c>
      <c r="H90" s="58">
        <v>28</v>
      </c>
      <c r="I90" s="39"/>
    </row>
    <row r="91" spans="1:9" ht="31.5">
      <c r="A91" s="25">
        <v>21</v>
      </c>
      <c r="B91" s="45" t="s">
        <v>198</v>
      </c>
      <c r="C91" s="45" t="s">
        <v>10</v>
      </c>
      <c r="D91" s="67">
        <v>39844</v>
      </c>
      <c r="E91" s="47" t="s">
        <v>303</v>
      </c>
      <c r="F91" s="46" t="s">
        <v>177</v>
      </c>
      <c r="G91" s="58">
        <v>20</v>
      </c>
      <c r="H91" s="58">
        <v>28</v>
      </c>
      <c r="I91" s="39"/>
    </row>
    <row r="92" spans="1:9" ht="31.5">
      <c r="A92" s="25">
        <v>22</v>
      </c>
      <c r="B92" s="45" t="s">
        <v>199</v>
      </c>
      <c r="C92" s="45" t="s">
        <v>10</v>
      </c>
      <c r="D92" s="67">
        <v>40070</v>
      </c>
      <c r="E92" s="47" t="s">
        <v>303</v>
      </c>
      <c r="F92" s="46" t="s">
        <v>177</v>
      </c>
      <c r="G92" s="58">
        <v>20</v>
      </c>
      <c r="H92" s="58">
        <v>28</v>
      </c>
      <c r="I92" s="39"/>
    </row>
    <row r="93" spans="1:9" ht="31.5">
      <c r="A93" s="25">
        <v>23</v>
      </c>
      <c r="B93" s="45" t="s">
        <v>200</v>
      </c>
      <c r="C93" s="45" t="s">
        <v>10</v>
      </c>
      <c r="D93" s="67">
        <v>39920</v>
      </c>
      <c r="E93" s="47" t="s">
        <v>303</v>
      </c>
      <c r="F93" s="46" t="s">
        <v>177</v>
      </c>
      <c r="G93" s="58">
        <v>20</v>
      </c>
      <c r="H93" s="58">
        <v>28</v>
      </c>
      <c r="I93" s="39"/>
    </row>
    <row r="94" spans="1:9" ht="31.5">
      <c r="A94" s="25">
        <v>24</v>
      </c>
      <c r="B94" s="45" t="s">
        <v>201</v>
      </c>
      <c r="C94" s="45" t="s">
        <v>10</v>
      </c>
      <c r="D94" s="67">
        <v>40194</v>
      </c>
      <c r="E94" s="47" t="s">
        <v>303</v>
      </c>
      <c r="F94" s="46" t="s">
        <v>177</v>
      </c>
      <c r="G94" s="58">
        <v>18</v>
      </c>
      <c r="H94" s="58">
        <v>26</v>
      </c>
      <c r="I94" s="39"/>
    </row>
    <row r="95" spans="1:9" ht="31.5">
      <c r="A95" s="25">
        <v>25</v>
      </c>
      <c r="B95" s="45" t="s">
        <v>202</v>
      </c>
      <c r="C95" s="45" t="s">
        <v>10</v>
      </c>
      <c r="D95" s="67">
        <v>40146</v>
      </c>
      <c r="E95" s="47" t="s">
        <v>303</v>
      </c>
      <c r="F95" s="46" t="s">
        <v>177</v>
      </c>
      <c r="G95" s="58">
        <v>18</v>
      </c>
      <c r="H95" s="58">
        <v>26</v>
      </c>
      <c r="I95" s="39"/>
    </row>
    <row r="96" spans="1:9" ht="31.5">
      <c r="A96" s="25">
        <v>26</v>
      </c>
      <c r="B96" s="45" t="s">
        <v>203</v>
      </c>
      <c r="C96" s="45" t="s">
        <v>10</v>
      </c>
      <c r="D96" s="67">
        <v>39938</v>
      </c>
      <c r="E96" s="47" t="s">
        <v>303</v>
      </c>
      <c r="F96" s="46" t="s">
        <v>177</v>
      </c>
      <c r="G96" s="58">
        <v>18</v>
      </c>
      <c r="H96" s="58">
        <v>26</v>
      </c>
      <c r="I96" s="39"/>
    </row>
    <row r="97" spans="1:9" ht="20.45" customHeight="1">
      <c r="A97" s="25">
        <v>27</v>
      </c>
      <c r="B97" s="45" t="s">
        <v>204</v>
      </c>
      <c r="C97" s="45" t="s">
        <v>10</v>
      </c>
      <c r="D97" s="67">
        <v>40353</v>
      </c>
      <c r="E97" s="47" t="s">
        <v>303</v>
      </c>
      <c r="F97" s="46" t="s">
        <v>177</v>
      </c>
      <c r="G97" s="58">
        <v>18</v>
      </c>
      <c r="H97" s="58">
        <v>26</v>
      </c>
      <c r="I97" s="39"/>
    </row>
    <row r="98" spans="1:9" ht="31.5">
      <c r="A98" s="25">
        <v>28</v>
      </c>
      <c r="B98" s="45" t="s">
        <v>205</v>
      </c>
      <c r="C98" s="45" t="s">
        <v>10</v>
      </c>
      <c r="D98" s="67">
        <v>40163</v>
      </c>
      <c r="E98" s="47" t="s">
        <v>303</v>
      </c>
      <c r="F98" s="46" t="s">
        <v>177</v>
      </c>
      <c r="G98" s="58">
        <v>17</v>
      </c>
      <c r="H98" s="58">
        <v>24</v>
      </c>
      <c r="I98" s="39"/>
    </row>
    <row r="99" spans="1:9" ht="31.5">
      <c r="A99" s="25">
        <v>29</v>
      </c>
      <c r="B99" s="45" t="s">
        <v>206</v>
      </c>
      <c r="C99" s="45" t="s">
        <v>10</v>
      </c>
      <c r="D99" s="67">
        <v>40243</v>
      </c>
      <c r="E99" s="47" t="s">
        <v>303</v>
      </c>
      <c r="F99" s="46" t="s">
        <v>177</v>
      </c>
      <c r="G99" s="58">
        <v>16</v>
      </c>
      <c r="H99" s="58">
        <v>22</v>
      </c>
      <c r="I99" s="39"/>
    </row>
    <row r="100" spans="1:9" ht="31.5">
      <c r="A100" s="25">
        <v>30</v>
      </c>
      <c r="B100" s="45" t="s">
        <v>207</v>
      </c>
      <c r="C100" s="45" t="s">
        <v>10</v>
      </c>
      <c r="D100" s="67">
        <v>40085</v>
      </c>
      <c r="E100" s="47" t="s">
        <v>303</v>
      </c>
      <c r="F100" s="46" t="s">
        <v>177</v>
      </c>
      <c r="G100" s="58">
        <v>16</v>
      </c>
      <c r="H100" s="58">
        <v>22</v>
      </c>
      <c r="I100" s="39"/>
    </row>
    <row r="101" spans="1:9" ht="31.5">
      <c r="A101" s="25">
        <v>31</v>
      </c>
      <c r="B101" s="45" t="s">
        <v>208</v>
      </c>
      <c r="C101" s="45" t="s">
        <v>10</v>
      </c>
      <c r="D101" s="67">
        <v>40232</v>
      </c>
      <c r="E101" s="47" t="s">
        <v>303</v>
      </c>
      <c r="F101" s="46" t="s">
        <v>177</v>
      </c>
      <c r="G101" s="58">
        <v>15</v>
      </c>
      <c r="H101" s="58">
        <v>20</v>
      </c>
      <c r="I101" s="39"/>
    </row>
    <row r="102" spans="1:9" ht="31.5">
      <c r="A102" s="25">
        <v>32</v>
      </c>
      <c r="B102" s="45" t="s">
        <v>209</v>
      </c>
      <c r="C102" s="45" t="s">
        <v>10</v>
      </c>
      <c r="D102" s="67">
        <v>39987</v>
      </c>
      <c r="E102" s="47" t="s">
        <v>303</v>
      </c>
      <c r="F102" s="46" t="s">
        <v>177</v>
      </c>
      <c r="G102" s="58">
        <v>10</v>
      </c>
      <c r="H102" s="58">
        <v>14</v>
      </c>
      <c r="I102" s="39"/>
    </row>
    <row r="103" spans="1:9" ht="31.5">
      <c r="A103" s="40">
        <v>1</v>
      </c>
      <c r="B103" s="41" t="s">
        <v>236</v>
      </c>
      <c r="C103" s="59" t="s">
        <v>34</v>
      </c>
      <c r="D103" s="63">
        <v>40228</v>
      </c>
      <c r="E103" s="41" t="s">
        <v>237</v>
      </c>
      <c r="F103" s="41" t="s">
        <v>238</v>
      </c>
      <c r="G103" s="59">
        <v>30</v>
      </c>
      <c r="H103" s="60">
        <v>0.43</v>
      </c>
      <c r="I103" s="42"/>
    </row>
    <row r="104" spans="1:9" ht="22.15" customHeight="1">
      <c r="A104" s="40">
        <v>2</v>
      </c>
      <c r="B104" s="43" t="s">
        <v>239</v>
      </c>
      <c r="C104" s="59" t="s">
        <v>34</v>
      </c>
      <c r="D104" s="63">
        <v>40377</v>
      </c>
      <c r="E104" s="41" t="s">
        <v>237</v>
      </c>
      <c r="F104" s="41" t="s">
        <v>238</v>
      </c>
      <c r="G104" s="59">
        <v>63</v>
      </c>
      <c r="H104" s="60">
        <v>0.9</v>
      </c>
      <c r="I104" s="42"/>
    </row>
    <row r="105" spans="1:9" ht="21" customHeight="1">
      <c r="A105" s="40">
        <v>3</v>
      </c>
      <c r="B105" s="43" t="s">
        <v>240</v>
      </c>
      <c r="C105" s="59" t="s">
        <v>34</v>
      </c>
      <c r="D105" s="64">
        <v>40071</v>
      </c>
      <c r="E105" s="41" t="s">
        <v>237</v>
      </c>
      <c r="F105" s="41" t="s">
        <v>238</v>
      </c>
      <c r="G105" s="59">
        <v>28</v>
      </c>
      <c r="H105" s="61">
        <v>0.4</v>
      </c>
      <c r="I105" s="42"/>
    </row>
    <row r="106" spans="1:9" ht="16.899999999999999" customHeight="1">
      <c r="A106" s="40">
        <v>4</v>
      </c>
      <c r="B106" s="43" t="s">
        <v>241</v>
      </c>
      <c r="C106" s="59" t="s">
        <v>34</v>
      </c>
      <c r="D106" s="64">
        <v>40277</v>
      </c>
      <c r="E106" s="41" t="s">
        <v>237</v>
      </c>
      <c r="F106" s="41" t="s">
        <v>238</v>
      </c>
      <c r="G106" s="59">
        <v>25</v>
      </c>
      <c r="H106" s="61">
        <v>0.35</v>
      </c>
      <c r="I106" s="42"/>
    </row>
    <row r="107" spans="1:9" ht="23.45" customHeight="1">
      <c r="A107" s="40">
        <v>5</v>
      </c>
      <c r="B107" s="43" t="s">
        <v>242</v>
      </c>
      <c r="C107" s="59" t="s">
        <v>34</v>
      </c>
      <c r="D107" s="44">
        <v>40174</v>
      </c>
      <c r="E107" s="41" t="s">
        <v>237</v>
      </c>
      <c r="F107" s="41" t="s">
        <v>238</v>
      </c>
      <c r="G107" s="59">
        <v>26</v>
      </c>
      <c r="H107" s="62">
        <v>0.37</v>
      </c>
      <c r="I107" s="10"/>
    </row>
    <row r="108" spans="1:9" ht="20.45" customHeight="1">
      <c r="A108" s="70">
        <v>6</v>
      </c>
      <c r="B108" s="71" t="s">
        <v>243</v>
      </c>
      <c r="C108" s="72" t="s">
        <v>34</v>
      </c>
      <c r="D108" s="73">
        <v>40049</v>
      </c>
      <c r="E108" s="41" t="s">
        <v>237</v>
      </c>
      <c r="F108" s="41" t="s">
        <v>238</v>
      </c>
      <c r="G108" s="72">
        <v>68</v>
      </c>
      <c r="H108" s="74">
        <v>0.97</v>
      </c>
      <c r="I108" s="75"/>
    </row>
    <row r="109" spans="1:9" ht="31.5">
      <c r="A109" s="78">
        <v>1</v>
      </c>
      <c r="B109" s="10" t="s">
        <v>305</v>
      </c>
      <c r="C109" s="72" t="s">
        <v>34</v>
      </c>
      <c r="D109" s="76">
        <v>40038</v>
      </c>
      <c r="E109" s="10" t="s">
        <v>318</v>
      </c>
      <c r="F109" s="41"/>
      <c r="G109" s="10"/>
      <c r="H109" s="77">
        <v>0.93</v>
      </c>
      <c r="I109" s="11"/>
    </row>
    <row r="110" spans="1:9" ht="21" customHeight="1">
      <c r="A110" s="78">
        <v>2</v>
      </c>
      <c r="B110" s="10" t="s">
        <v>306</v>
      </c>
      <c r="C110" s="72" t="s">
        <v>34</v>
      </c>
      <c r="D110" s="76">
        <v>40028</v>
      </c>
      <c r="E110" s="10" t="s">
        <v>318</v>
      </c>
      <c r="F110" s="41"/>
      <c r="G110" s="10"/>
      <c r="H110" s="77">
        <v>0.91</v>
      </c>
      <c r="I110" s="11"/>
    </row>
    <row r="111" spans="1:9" ht="21" customHeight="1">
      <c r="A111" s="78">
        <v>3</v>
      </c>
      <c r="B111" s="10" t="s">
        <v>307</v>
      </c>
      <c r="C111" s="72" t="s">
        <v>34</v>
      </c>
      <c r="D111" s="76">
        <v>40138</v>
      </c>
      <c r="E111" s="10" t="s">
        <v>318</v>
      </c>
      <c r="F111" s="41"/>
      <c r="G111" s="10"/>
      <c r="H111" s="77">
        <v>0.91</v>
      </c>
      <c r="I111" s="11"/>
    </row>
    <row r="112" spans="1:9" ht="31.5">
      <c r="A112" s="78">
        <v>4</v>
      </c>
      <c r="B112" s="10" t="s">
        <v>308</v>
      </c>
      <c r="C112" s="72" t="s">
        <v>34</v>
      </c>
      <c r="D112" s="76">
        <v>40054</v>
      </c>
      <c r="E112" s="10" t="s">
        <v>318</v>
      </c>
      <c r="F112" s="41"/>
      <c r="G112" s="10"/>
      <c r="H112" s="77">
        <v>0.83</v>
      </c>
      <c r="I112" s="11"/>
    </row>
    <row r="113" spans="1:9" ht="17.45" customHeight="1">
      <c r="A113" s="78">
        <v>5</v>
      </c>
      <c r="B113" s="10" t="s">
        <v>309</v>
      </c>
      <c r="C113" s="72" t="s">
        <v>34</v>
      </c>
      <c r="D113" s="76">
        <v>40199</v>
      </c>
      <c r="E113" s="10" t="s">
        <v>318</v>
      </c>
      <c r="F113" s="41"/>
      <c r="G113" s="10"/>
      <c r="H113" s="77">
        <v>0.78</v>
      </c>
      <c r="I113" s="11"/>
    </row>
    <row r="114" spans="1:9" ht="19.149999999999999" customHeight="1">
      <c r="A114" s="78">
        <v>6</v>
      </c>
      <c r="B114" s="10" t="s">
        <v>310</v>
      </c>
      <c r="C114" s="72" t="s">
        <v>34</v>
      </c>
      <c r="D114" s="76">
        <v>39897</v>
      </c>
      <c r="E114" s="10" t="s">
        <v>318</v>
      </c>
      <c r="F114" s="41"/>
      <c r="G114" s="10"/>
      <c r="H114" s="77">
        <v>0.48</v>
      </c>
      <c r="I114" s="11"/>
    </row>
    <row r="115" spans="1:9" ht="31.5">
      <c r="A115" s="78">
        <v>7</v>
      </c>
      <c r="B115" s="10" t="s">
        <v>311</v>
      </c>
      <c r="C115" s="72" t="s">
        <v>34</v>
      </c>
      <c r="D115" s="76">
        <v>39990</v>
      </c>
      <c r="E115" s="10" t="s">
        <v>318</v>
      </c>
      <c r="F115" s="41"/>
      <c r="G115" s="10"/>
      <c r="H115" s="77">
        <v>0.41</v>
      </c>
      <c r="I115" s="11"/>
    </row>
    <row r="116" spans="1:9" ht="31.5">
      <c r="A116" s="78">
        <v>8</v>
      </c>
      <c r="B116" s="10" t="s">
        <v>312</v>
      </c>
      <c r="C116" s="72" t="s">
        <v>34</v>
      </c>
      <c r="D116" s="76">
        <v>40010</v>
      </c>
      <c r="E116" s="10" t="s">
        <v>318</v>
      </c>
      <c r="F116" s="41"/>
      <c r="G116" s="10"/>
      <c r="H116" s="77">
        <v>0.41</v>
      </c>
      <c r="I116" s="11"/>
    </row>
    <row r="117" spans="1:9" ht="31.5">
      <c r="A117" s="78">
        <v>9</v>
      </c>
      <c r="B117" s="10" t="s">
        <v>313</v>
      </c>
      <c r="C117" s="72" t="s">
        <v>34</v>
      </c>
      <c r="D117" s="76">
        <v>39828</v>
      </c>
      <c r="E117" s="10" t="s">
        <v>318</v>
      </c>
      <c r="F117" s="41"/>
      <c r="G117" s="10"/>
      <c r="H117" s="77">
        <v>0.4</v>
      </c>
      <c r="I117" s="11"/>
    </row>
    <row r="118" spans="1:9" ht="31.5">
      <c r="A118" s="78">
        <v>10</v>
      </c>
      <c r="B118" s="10" t="s">
        <v>314</v>
      </c>
      <c r="C118" s="72" t="s">
        <v>34</v>
      </c>
      <c r="D118" s="76">
        <v>40143</v>
      </c>
      <c r="E118" s="10" t="s">
        <v>318</v>
      </c>
      <c r="F118" s="41"/>
      <c r="G118" s="10"/>
      <c r="H118" s="77">
        <v>0.4</v>
      </c>
      <c r="I118" s="11"/>
    </row>
    <row r="119" spans="1:9" ht="31.5">
      <c r="A119" s="78">
        <v>11</v>
      </c>
      <c r="B119" s="10" t="s">
        <v>315</v>
      </c>
      <c r="C119" s="72" t="s">
        <v>34</v>
      </c>
      <c r="D119" s="76">
        <v>40046</v>
      </c>
      <c r="E119" s="10" t="s">
        <v>318</v>
      </c>
      <c r="F119" s="41"/>
      <c r="G119" s="10"/>
      <c r="H119" s="77">
        <v>0.38</v>
      </c>
      <c r="I119" s="11"/>
    </row>
    <row r="120" spans="1:9" ht="18.600000000000001" customHeight="1">
      <c r="A120" s="78">
        <v>12</v>
      </c>
      <c r="B120" s="10" t="s">
        <v>316</v>
      </c>
      <c r="C120" s="72" t="s">
        <v>34</v>
      </c>
      <c r="D120" s="76">
        <v>40174</v>
      </c>
      <c r="E120" s="10" t="s">
        <v>318</v>
      </c>
      <c r="F120" s="41"/>
      <c r="G120" s="10"/>
      <c r="H120" s="77">
        <v>0.38</v>
      </c>
      <c r="I120" s="11"/>
    </row>
    <row r="121" spans="1:9" ht="18.600000000000001" customHeight="1">
      <c r="A121" s="78">
        <v>13</v>
      </c>
      <c r="B121" s="10" t="s">
        <v>317</v>
      </c>
      <c r="C121" s="72" t="s">
        <v>34</v>
      </c>
      <c r="D121" s="76">
        <v>40240</v>
      </c>
      <c r="E121" s="10" t="s">
        <v>318</v>
      </c>
      <c r="F121" s="41"/>
      <c r="G121" s="10"/>
      <c r="H121" s="77">
        <v>0.33</v>
      </c>
      <c r="I121" s="11"/>
    </row>
    <row r="122" spans="1:9" ht="15.75">
      <c r="A122" s="12">
        <v>1</v>
      </c>
      <c r="B122" s="19" t="s">
        <v>260</v>
      </c>
      <c r="C122" s="35" t="s">
        <v>10</v>
      </c>
      <c r="D122" s="14">
        <v>40273</v>
      </c>
      <c r="E122" s="15" t="s">
        <v>301</v>
      </c>
      <c r="F122" s="19" t="s">
        <v>261</v>
      </c>
      <c r="G122" s="28">
        <v>69</v>
      </c>
      <c r="H122" s="29">
        <v>0.98571428571428577</v>
      </c>
      <c r="I122" s="20"/>
    </row>
    <row r="123" spans="1:9" ht="15.75">
      <c r="A123" s="17">
        <v>2</v>
      </c>
      <c r="B123" s="19" t="s">
        <v>262</v>
      </c>
      <c r="C123" s="35" t="s">
        <v>10</v>
      </c>
      <c r="D123" s="14">
        <v>40065</v>
      </c>
      <c r="E123" s="15" t="s">
        <v>301</v>
      </c>
      <c r="F123" s="19" t="s">
        <v>261</v>
      </c>
      <c r="G123" s="28">
        <v>68</v>
      </c>
      <c r="H123" s="29">
        <v>0.97142857142857142</v>
      </c>
      <c r="I123" s="19"/>
    </row>
    <row r="124" spans="1:9" ht="15.75">
      <c r="A124" s="12">
        <v>3</v>
      </c>
      <c r="B124" s="19" t="s">
        <v>263</v>
      </c>
      <c r="C124" s="35" t="s">
        <v>10</v>
      </c>
      <c r="D124" s="14">
        <v>39868</v>
      </c>
      <c r="E124" s="15" t="s">
        <v>301</v>
      </c>
      <c r="F124" s="19" t="s">
        <v>261</v>
      </c>
      <c r="G124" s="28">
        <v>27</v>
      </c>
      <c r="H124" s="29">
        <v>0.38571428571428573</v>
      </c>
      <c r="I124" s="19"/>
    </row>
    <row r="125" spans="1:9" ht="15.75">
      <c r="A125" s="12">
        <v>4</v>
      </c>
      <c r="B125" s="19" t="s">
        <v>264</v>
      </c>
      <c r="C125" s="35" t="s">
        <v>10</v>
      </c>
      <c r="D125" s="14">
        <v>40144</v>
      </c>
      <c r="E125" s="15" t="s">
        <v>301</v>
      </c>
      <c r="F125" s="19" t="s">
        <v>261</v>
      </c>
      <c r="G125" s="28">
        <v>27</v>
      </c>
      <c r="H125" s="29">
        <v>0.38571428571428573</v>
      </c>
      <c r="I125" s="19"/>
    </row>
    <row r="126" spans="1:9" ht="15.75">
      <c r="A126" s="24">
        <v>1</v>
      </c>
      <c r="B126" s="35" t="s">
        <v>284</v>
      </c>
      <c r="C126" s="35" t="s">
        <v>10</v>
      </c>
      <c r="D126" s="44">
        <v>39958</v>
      </c>
      <c r="E126" s="26" t="s">
        <v>285</v>
      </c>
      <c r="F126" s="35" t="s">
        <v>286</v>
      </c>
      <c r="G126" s="49">
        <v>48</v>
      </c>
      <c r="H126" s="50">
        <v>0.69</v>
      </c>
      <c r="I126" s="24"/>
    </row>
    <row r="127" spans="1:9" ht="15.75">
      <c r="A127" s="24">
        <v>2</v>
      </c>
      <c r="B127" s="35" t="s">
        <v>287</v>
      </c>
      <c r="C127" s="35" t="s">
        <v>10</v>
      </c>
      <c r="D127" s="44">
        <v>40205</v>
      </c>
      <c r="E127" s="26" t="s">
        <v>285</v>
      </c>
      <c r="F127" s="35" t="s">
        <v>286</v>
      </c>
      <c r="G127" s="49">
        <v>35</v>
      </c>
      <c r="H127" s="50">
        <v>0.5</v>
      </c>
      <c r="I127" s="24"/>
    </row>
    <row r="128" spans="1:9" ht="15.75">
      <c r="A128" s="24">
        <v>3</v>
      </c>
      <c r="B128" s="35" t="s">
        <v>288</v>
      </c>
      <c r="C128" s="35" t="s">
        <v>10</v>
      </c>
      <c r="D128" s="44">
        <v>39998</v>
      </c>
      <c r="E128" s="26" t="s">
        <v>285</v>
      </c>
      <c r="F128" s="35" t="s">
        <v>286</v>
      </c>
      <c r="G128" s="49">
        <v>17</v>
      </c>
      <c r="H128" s="50">
        <v>0.25</v>
      </c>
      <c r="I128" s="24"/>
    </row>
    <row r="129" spans="1:9" ht="15.75">
      <c r="A129" s="24">
        <v>4</v>
      </c>
      <c r="B129" s="35" t="s">
        <v>289</v>
      </c>
      <c r="C129" s="35" t="s">
        <v>10</v>
      </c>
      <c r="D129" s="44">
        <v>39893</v>
      </c>
      <c r="E129" s="26" t="s">
        <v>285</v>
      </c>
      <c r="F129" s="35" t="s">
        <v>286</v>
      </c>
      <c r="G129" s="49">
        <v>17</v>
      </c>
      <c r="H129" s="50">
        <v>0.24</v>
      </c>
      <c r="I129" s="24"/>
    </row>
    <row r="130" spans="1:9" ht="15.75">
      <c r="A130" s="24">
        <v>5</v>
      </c>
      <c r="B130" s="35" t="s">
        <v>290</v>
      </c>
      <c r="C130" s="35" t="s">
        <v>10</v>
      </c>
      <c r="D130" s="44">
        <v>40359</v>
      </c>
      <c r="E130" s="26" t="s">
        <v>285</v>
      </c>
      <c r="F130" s="35" t="s">
        <v>286</v>
      </c>
      <c r="G130" s="49">
        <v>17</v>
      </c>
      <c r="H130" s="50">
        <v>0.24</v>
      </c>
      <c r="I130" s="24"/>
    </row>
    <row r="131" spans="1:9" ht="15.75">
      <c r="A131" s="24">
        <v>6</v>
      </c>
      <c r="B131" s="35" t="s">
        <v>291</v>
      </c>
      <c r="C131" s="35" t="s">
        <v>10</v>
      </c>
      <c r="D131" s="44">
        <v>40026</v>
      </c>
      <c r="E131" s="26" t="s">
        <v>285</v>
      </c>
      <c r="F131" s="35" t="s">
        <v>286</v>
      </c>
      <c r="G131" s="49">
        <v>16</v>
      </c>
      <c r="H131" s="50">
        <v>0.23</v>
      </c>
      <c r="I131" s="24"/>
    </row>
    <row r="132" spans="1:9" ht="15.75">
      <c r="A132" s="24">
        <v>7</v>
      </c>
      <c r="B132" s="35" t="s">
        <v>292</v>
      </c>
      <c r="C132" s="35" t="s">
        <v>10</v>
      </c>
      <c r="D132" s="44">
        <v>40255</v>
      </c>
      <c r="E132" s="26" t="s">
        <v>285</v>
      </c>
      <c r="F132" s="35" t="s">
        <v>286</v>
      </c>
      <c r="G132" s="49">
        <v>14</v>
      </c>
      <c r="H132" s="49">
        <f>G132*100/70</f>
        <v>20</v>
      </c>
      <c r="I132" s="24"/>
    </row>
    <row r="133" spans="1:9" ht="15.75">
      <c r="A133" s="24">
        <v>8</v>
      </c>
      <c r="B133" s="35" t="s">
        <v>293</v>
      </c>
      <c r="C133" s="35" t="s">
        <v>10</v>
      </c>
      <c r="D133" s="44">
        <v>39943</v>
      </c>
      <c r="E133" s="26" t="s">
        <v>285</v>
      </c>
      <c r="F133" s="26" t="s">
        <v>286</v>
      </c>
      <c r="G133" s="49">
        <v>10</v>
      </c>
      <c r="H133" s="50">
        <v>0.14000000000000001</v>
      </c>
      <c r="I133" s="24"/>
    </row>
    <row r="134" spans="1:9" ht="15.75">
      <c r="A134" s="24">
        <v>9</v>
      </c>
      <c r="B134" s="35" t="s">
        <v>294</v>
      </c>
      <c r="C134" s="35" t="s">
        <v>10</v>
      </c>
      <c r="D134" s="44">
        <v>39925</v>
      </c>
      <c r="E134" s="26" t="s">
        <v>285</v>
      </c>
      <c r="F134" s="35" t="s">
        <v>286</v>
      </c>
      <c r="G134" s="49">
        <v>10</v>
      </c>
      <c r="H134" s="50">
        <v>0.14000000000000001</v>
      </c>
      <c r="I134" s="24"/>
    </row>
    <row r="135" spans="1:9" ht="15.75">
      <c r="A135" s="24">
        <v>10</v>
      </c>
      <c r="B135" s="35" t="s">
        <v>295</v>
      </c>
      <c r="C135" s="35" t="s">
        <v>10</v>
      </c>
      <c r="D135" s="44">
        <v>40224</v>
      </c>
      <c r="E135" s="26" t="s">
        <v>285</v>
      </c>
      <c r="F135" s="35" t="s">
        <v>286</v>
      </c>
      <c r="G135" s="49">
        <v>9</v>
      </c>
      <c r="H135" s="50">
        <v>0.13</v>
      </c>
      <c r="I135" s="24"/>
    </row>
    <row r="136" spans="1:9" ht="15.75">
      <c r="A136" s="24">
        <v>11</v>
      </c>
      <c r="B136" s="35" t="s">
        <v>296</v>
      </c>
      <c r="C136" s="35" t="s">
        <v>10</v>
      </c>
      <c r="D136" s="44">
        <v>39948</v>
      </c>
      <c r="E136" s="26" t="s">
        <v>285</v>
      </c>
      <c r="F136" s="35" t="s">
        <v>286</v>
      </c>
      <c r="G136" s="49">
        <v>5</v>
      </c>
      <c r="H136" s="50">
        <v>7.0000000000000007E-2</v>
      </c>
      <c r="I136" s="24"/>
    </row>
  </sheetData>
  <mergeCells count="4">
    <mergeCell ref="A1:I1"/>
    <mergeCell ref="B2:I2"/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zoomScale="70" zoomScaleNormal="70" workbookViewId="0">
      <selection activeCell="E52" sqref="E52"/>
    </sheetView>
  </sheetViews>
  <sheetFormatPr defaultColWidth="8.85546875" defaultRowHeight="18"/>
  <cols>
    <col min="1" max="1" width="7.42578125" style="84" customWidth="1"/>
    <col min="2" max="2" width="46.28515625" style="84" customWidth="1"/>
    <col min="3" max="3" width="14" style="84" customWidth="1"/>
    <col min="4" max="4" width="15.85546875" style="84" customWidth="1"/>
    <col min="5" max="5" width="85.85546875" style="84" customWidth="1"/>
    <col min="6" max="6" width="42.28515625" style="84" customWidth="1"/>
    <col min="7" max="12" width="9" style="84" customWidth="1"/>
    <col min="13" max="13" width="13.28515625" style="84" customWidth="1"/>
    <col min="14" max="14" width="12.85546875" style="84" customWidth="1"/>
    <col min="15" max="15" width="8.28515625" style="84" bestFit="1" customWidth="1"/>
    <col min="16" max="16384" width="8.85546875" style="84"/>
  </cols>
  <sheetData>
    <row r="1" spans="1:19" s="254" customFormat="1" ht="18.75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9" s="254" customFormat="1" ht="18.75">
      <c r="A2" s="269" t="s">
        <v>392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9" s="254" customFormat="1" ht="18.75">
      <c r="A3" s="270" t="s">
        <v>394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9" s="254" customFormat="1" ht="18.75">
      <c r="A4" s="270" t="s">
        <v>402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55"/>
      <c r="R4" s="255"/>
      <c r="S4" s="255"/>
    </row>
    <row r="5" spans="1:19" s="177" customFormat="1" ht="52.15" customHeight="1">
      <c r="A5" s="272" t="s">
        <v>1</v>
      </c>
      <c r="B5" s="272" t="s">
        <v>2</v>
      </c>
      <c r="C5" s="272" t="s">
        <v>3</v>
      </c>
      <c r="D5" s="274" t="s">
        <v>4</v>
      </c>
      <c r="E5" s="272" t="s">
        <v>5</v>
      </c>
      <c r="F5" s="274" t="s">
        <v>6</v>
      </c>
      <c r="G5" s="276" t="s">
        <v>336</v>
      </c>
      <c r="H5" s="277"/>
      <c r="I5" s="277"/>
      <c r="J5" s="277"/>
      <c r="K5" s="277"/>
      <c r="L5" s="278" t="s">
        <v>379</v>
      </c>
      <c r="M5" s="274" t="s">
        <v>7</v>
      </c>
      <c r="N5" s="274" t="s">
        <v>8</v>
      </c>
      <c r="O5" s="272" t="s">
        <v>9</v>
      </c>
    </row>
    <row r="6" spans="1:19" s="177" customFormat="1" ht="21.6" customHeight="1">
      <c r="A6" s="273"/>
      <c r="B6" s="273"/>
      <c r="C6" s="273"/>
      <c r="D6" s="275"/>
      <c r="E6" s="273"/>
      <c r="F6" s="275"/>
      <c r="G6" s="190">
        <v>1</v>
      </c>
      <c r="H6" s="190">
        <v>2</v>
      </c>
      <c r="I6" s="190">
        <v>3</v>
      </c>
      <c r="J6" s="190">
        <v>4</v>
      </c>
      <c r="K6" s="190">
        <v>5</v>
      </c>
      <c r="L6" s="278"/>
      <c r="M6" s="275"/>
      <c r="N6" s="275"/>
      <c r="O6" s="273"/>
    </row>
    <row r="7" spans="1:19" ht="18.75">
      <c r="A7" s="85">
        <v>1</v>
      </c>
      <c r="B7" s="86" t="s">
        <v>297</v>
      </c>
      <c r="C7" s="87" t="s">
        <v>10</v>
      </c>
      <c r="D7" s="186">
        <v>39505</v>
      </c>
      <c r="E7" s="87" t="s">
        <v>343</v>
      </c>
      <c r="F7" s="87" t="s">
        <v>298</v>
      </c>
      <c r="G7" s="178">
        <v>9</v>
      </c>
      <c r="H7" s="178">
        <v>14</v>
      </c>
      <c r="I7" s="178">
        <v>4</v>
      </c>
      <c r="J7" s="178">
        <v>6</v>
      </c>
      <c r="K7" s="178">
        <v>5</v>
      </c>
      <c r="L7" s="178">
        <v>5</v>
      </c>
      <c r="M7" s="178">
        <f t="shared" ref="M7:M47" si="0">G7+H7+I7+J7+K7+L7</f>
        <v>43</v>
      </c>
      <c r="N7" s="193">
        <f t="shared" ref="N7:N47" si="1">M7/70</f>
        <v>0.61428571428571432</v>
      </c>
      <c r="O7" s="87" t="s">
        <v>16</v>
      </c>
    </row>
    <row r="8" spans="1:19" ht="18.75">
      <c r="A8" s="85">
        <v>2</v>
      </c>
      <c r="B8" s="86" t="s">
        <v>98</v>
      </c>
      <c r="C8" s="87" t="s">
        <v>10</v>
      </c>
      <c r="D8" s="186">
        <v>39607</v>
      </c>
      <c r="E8" s="87" t="s">
        <v>337</v>
      </c>
      <c r="F8" s="87" t="s">
        <v>76</v>
      </c>
      <c r="G8" s="246">
        <v>8.5</v>
      </c>
      <c r="H8" s="246">
        <v>11</v>
      </c>
      <c r="I8" s="246">
        <v>0</v>
      </c>
      <c r="J8" s="246">
        <v>3</v>
      </c>
      <c r="K8" s="246">
        <v>4</v>
      </c>
      <c r="L8" s="246">
        <v>12</v>
      </c>
      <c r="M8" s="178">
        <f t="shared" si="0"/>
        <v>38.5</v>
      </c>
      <c r="N8" s="193">
        <f t="shared" si="1"/>
        <v>0.55000000000000004</v>
      </c>
      <c r="O8" s="87" t="s">
        <v>37</v>
      </c>
    </row>
    <row r="9" spans="1:19" ht="18.75">
      <c r="A9" s="85">
        <v>3</v>
      </c>
      <c r="B9" s="86" t="s">
        <v>59</v>
      </c>
      <c r="C9" s="87" t="s">
        <v>10</v>
      </c>
      <c r="D9" s="186">
        <v>39749</v>
      </c>
      <c r="E9" s="87" t="s">
        <v>344</v>
      </c>
      <c r="F9" s="87" t="s">
        <v>53</v>
      </c>
      <c r="G9" s="178">
        <v>8</v>
      </c>
      <c r="H9" s="178">
        <v>8</v>
      </c>
      <c r="I9" s="178">
        <v>4</v>
      </c>
      <c r="J9" s="178">
        <v>2</v>
      </c>
      <c r="K9" s="178">
        <v>4</v>
      </c>
      <c r="L9" s="178">
        <v>10.95</v>
      </c>
      <c r="M9" s="178">
        <f t="shared" si="0"/>
        <v>36.950000000000003</v>
      </c>
      <c r="N9" s="193">
        <f t="shared" si="1"/>
        <v>0.52785714285714291</v>
      </c>
      <c r="O9" s="87" t="s">
        <v>37</v>
      </c>
    </row>
    <row r="10" spans="1:19" ht="18.75">
      <c r="A10" s="85">
        <v>4</v>
      </c>
      <c r="B10" s="86" t="s">
        <v>377</v>
      </c>
      <c r="C10" s="87" t="s">
        <v>10</v>
      </c>
      <c r="D10" s="186">
        <v>39709</v>
      </c>
      <c r="E10" s="87" t="s">
        <v>378</v>
      </c>
      <c r="F10" s="87" t="s">
        <v>142</v>
      </c>
      <c r="G10" s="178">
        <v>7.5</v>
      </c>
      <c r="H10" s="178">
        <v>10</v>
      </c>
      <c r="I10" s="178">
        <v>3</v>
      </c>
      <c r="J10" s="178">
        <v>0</v>
      </c>
      <c r="K10" s="178">
        <v>4</v>
      </c>
      <c r="L10" s="178">
        <v>11.65</v>
      </c>
      <c r="M10" s="178">
        <f t="shared" si="0"/>
        <v>36.15</v>
      </c>
      <c r="N10" s="193">
        <f t="shared" si="1"/>
        <v>0.51642857142857146</v>
      </c>
      <c r="O10" s="87" t="s">
        <v>37</v>
      </c>
    </row>
    <row r="11" spans="1:19" ht="18.75">
      <c r="A11" s="85">
        <v>5</v>
      </c>
      <c r="B11" s="86" t="s">
        <v>63</v>
      </c>
      <c r="C11" s="87" t="s">
        <v>10</v>
      </c>
      <c r="D11" s="186">
        <v>39501</v>
      </c>
      <c r="E11" s="87" t="s">
        <v>344</v>
      </c>
      <c r="F11" s="87" t="s">
        <v>53</v>
      </c>
      <c r="G11" s="178">
        <v>14</v>
      </c>
      <c r="H11" s="178">
        <v>0</v>
      </c>
      <c r="I11" s="178">
        <v>4</v>
      </c>
      <c r="J11" s="178">
        <v>0</v>
      </c>
      <c r="K11" s="178">
        <v>4</v>
      </c>
      <c r="L11" s="178">
        <v>14</v>
      </c>
      <c r="M11" s="178">
        <f t="shared" si="0"/>
        <v>36</v>
      </c>
      <c r="N11" s="193">
        <f t="shared" si="1"/>
        <v>0.51428571428571423</v>
      </c>
      <c r="O11" s="87" t="s">
        <v>37</v>
      </c>
    </row>
    <row r="12" spans="1:19" ht="18.75">
      <c r="A12" s="85">
        <v>6</v>
      </c>
      <c r="B12" s="86" t="s">
        <v>97</v>
      </c>
      <c r="C12" s="87" t="s">
        <v>10</v>
      </c>
      <c r="D12" s="186">
        <v>39743</v>
      </c>
      <c r="E12" s="87" t="s">
        <v>337</v>
      </c>
      <c r="F12" s="87" t="s">
        <v>76</v>
      </c>
      <c r="G12" s="178">
        <v>8</v>
      </c>
      <c r="H12" s="178">
        <v>10</v>
      </c>
      <c r="I12" s="178">
        <v>3</v>
      </c>
      <c r="J12" s="178">
        <v>5</v>
      </c>
      <c r="K12" s="178">
        <v>3</v>
      </c>
      <c r="L12" s="178">
        <v>7</v>
      </c>
      <c r="M12" s="178">
        <f t="shared" si="0"/>
        <v>36</v>
      </c>
      <c r="N12" s="193">
        <f t="shared" si="1"/>
        <v>0.51428571428571423</v>
      </c>
      <c r="O12" s="87" t="s">
        <v>37</v>
      </c>
    </row>
    <row r="13" spans="1:19" ht="18.75">
      <c r="A13" s="85">
        <v>7</v>
      </c>
      <c r="B13" s="86" t="s">
        <v>213</v>
      </c>
      <c r="C13" s="87" t="s">
        <v>10</v>
      </c>
      <c r="D13" s="186">
        <v>39955</v>
      </c>
      <c r="E13" s="87" t="s">
        <v>339</v>
      </c>
      <c r="F13" s="87" t="s">
        <v>211</v>
      </c>
      <c r="G13" s="178">
        <v>2</v>
      </c>
      <c r="H13" s="178">
        <v>10</v>
      </c>
      <c r="I13" s="178">
        <v>3</v>
      </c>
      <c r="J13" s="178">
        <v>8</v>
      </c>
      <c r="K13" s="178">
        <v>1</v>
      </c>
      <c r="L13" s="178">
        <v>11</v>
      </c>
      <c r="M13" s="178">
        <f t="shared" si="0"/>
        <v>35</v>
      </c>
      <c r="N13" s="193">
        <f t="shared" si="1"/>
        <v>0.5</v>
      </c>
      <c r="O13" s="87" t="s">
        <v>37</v>
      </c>
    </row>
    <row r="14" spans="1:19" ht="18.75">
      <c r="A14" s="85">
        <v>8</v>
      </c>
      <c r="B14" s="86" t="s">
        <v>253</v>
      </c>
      <c r="C14" s="87" t="s">
        <v>10</v>
      </c>
      <c r="D14" s="186">
        <v>39745</v>
      </c>
      <c r="E14" s="87" t="s">
        <v>340</v>
      </c>
      <c r="F14" s="87" t="s">
        <v>252</v>
      </c>
      <c r="G14" s="178">
        <v>5.5</v>
      </c>
      <c r="H14" s="178">
        <v>9</v>
      </c>
      <c r="I14" s="178">
        <v>5</v>
      </c>
      <c r="J14" s="178">
        <v>0</v>
      </c>
      <c r="K14" s="178">
        <v>3</v>
      </c>
      <c r="L14" s="178">
        <v>8.25</v>
      </c>
      <c r="M14" s="178">
        <f t="shared" si="0"/>
        <v>30.75</v>
      </c>
      <c r="N14" s="193">
        <f t="shared" si="1"/>
        <v>0.43928571428571428</v>
      </c>
      <c r="O14" s="87"/>
    </row>
    <row r="15" spans="1:19" ht="18.75">
      <c r="A15" s="85">
        <v>9</v>
      </c>
      <c r="B15" s="86" t="s">
        <v>212</v>
      </c>
      <c r="C15" s="87" t="s">
        <v>10</v>
      </c>
      <c r="D15" s="186">
        <v>39627</v>
      </c>
      <c r="E15" s="87" t="s">
        <v>339</v>
      </c>
      <c r="F15" s="87" t="s">
        <v>211</v>
      </c>
      <c r="G15" s="178">
        <v>2.5</v>
      </c>
      <c r="H15" s="178">
        <v>10</v>
      </c>
      <c r="I15" s="178">
        <v>2</v>
      </c>
      <c r="J15" s="178">
        <v>8</v>
      </c>
      <c r="K15" s="178">
        <v>0</v>
      </c>
      <c r="L15" s="178">
        <v>8</v>
      </c>
      <c r="M15" s="178">
        <f t="shared" si="0"/>
        <v>30.5</v>
      </c>
      <c r="N15" s="193">
        <f t="shared" si="1"/>
        <v>0.43571428571428572</v>
      </c>
      <c r="O15" s="87"/>
    </row>
    <row r="16" spans="1:19" ht="18.75">
      <c r="A16" s="85">
        <v>10</v>
      </c>
      <c r="B16" s="86" t="s">
        <v>38</v>
      </c>
      <c r="C16" s="87" t="s">
        <v>34</v>
      </c>
      <c r="D16" s="186">
        <v>39888</v>
      </c>
      <c r="E16" s="87" t="s">
        <v>342</v>
      </c>
      <c r="F16" s="87" t="s">
        <v>324</v>
      </c>
      <c r="G16" s="178">
        <v>9</v>
      </c>
      <c r="H16" s="178">
        <v>8</v>
      </c>
      <c r="I16" s="178">
        <v>3</v>
      </c>
      <c r="J16" s="178">
        <v>0</v>
      </c>
      <c r="K16" s="178">
        <v>3</v>
      </c>
      <c r="L16" s="178">
        <v>5.4</v>
      </c>
      <c r="M16" s="178">
        <f t="shared" si="0"/>
        <v>28.4</v>
      </c>
      <c r="N16" s="193">
        <f t="shared" si="1"/>
        <v>0.40571428571428569</v>
      </c>
      <c r="O16" s="87"/>
    </row>
    <row r="17" spans="1:15" ht="18.75">
      <c r="A17" s="85">
        <v>11</v>
      </c>
      <c r="B17" s="86" t="s">
        <v>265</v>
      </c>
      <c r="C17" s="87" t="s">
        <v>10</v>
      </c>
      <c r="D17" s="186">
        <v>39671</v>
      </c>
      <c r="E17" s="87" t="s">
        <v>338</v>
      </c>
      <c r="F17" s="87" t="s">
        <v>261</v>
      </c>
      <c r="G17" s="178">
        <v>9</v>
      </c>
      <c r="H17" s="178">
        <v>5</v>
      </c>
      <c r="I17" s="178">
        <v>3</v>
      </c>
      <c r="J17" s="178">
        <v>0</v>
      </c>
      <c r="K17" s="178">
        <v>3</v>
      </c>
      <c r="L17" s="178">
        <v>7.25</v>
      </c>
      <c r="M17" s="178">
        <f t="shared" si="0"/>
        <v>27.25</v>
      </c>
      <c r="N17" s="193">
        <f t="shared" si="1"/>
        <v>0.38928571428571429</v>
      </c>
      <c r="O17" s="87"/>
    </row>
    <row r="18" spans="1:15" ht="18.75">
      <c r="A18" s="85">
        <v>12</v>
      </c>
      <c r="B18" s="86" t="s">
        <v>299</v>
      </c>
      <c r="C18" s="87" t="s">
        <v>10</v>
      </c>
      <c r="D18" s="186">
        <v>39710</v>
      </c>
      <c r="E18" s="87" t="s">
        <v>343</v>
      </c>
      <c r="F18" s="87" t="s">
        <v>298</v>
      </c>
      <c r="G18" s="209">
        <v>6</v>
      </c>
      <c r="H18" s="209">
        <v>6</v>
      </c>
      <c r="I18" s="209">
        <v>3</v>
      </c>
      <c r="J18" s="209">
        <v>2</v>
      </c>
      <c r="K18" s="209">
        <v>2</v>
      </c>
      <c r="L18" s="209">
        <v>6.85</v>
      </c>
      <c r="M18" s="178">
        <f t="shared" si="0"/>
        <v>25.85</v>
      </c>
      <c r="N18" s="193">
        <f t="shared" si="1"/>
        <v>0.36928571428571433</v>
      </c>
      <c r="O18" s="87"/>
    </row>
    <row r="19" spans="1:15" ht="18.75">
      <c r="A19" s="85">
        <v>13</v>
      </c>
      <c r="B19" s="79" t="s">
        <v>219</v>
      </c>
      <c r="C19" s="90" t="s">
        <v>10</v>
      </c>
      <c r="D19" s="187">
        <v>39753</v>
      </c>
      <c r="E19" s="87" t="s">
        <v>339</v>
      </c>
      <c r="F19" s="80" t="s">
        <v>211</v>
      </c>
      <c r="G19" s="178">
        <v>0</v>
      </c>
      <c r="H19" s="178">
        <v>0</v>
      </c>
      <c r="I19" s="178">
        <v>0</v>
      </c>
      <c r="J19" s="178">
        <v>5</v>
      </c>
      <c r="K19" s="178">
        <v>4</v>
      </c>
      <c r="L19" s="178">
        <v>15</v>
      </c>
      <c r="M19" s="178">
        <f t="shared" si="0"/>
        <v>24</v>
      </c>
      <c r="N19" s="193">
        <f t="shared" si="1"/>
        <v>0.34285714285714286</v>
      </c>
      <c r="O19" s="87"/>
    </row>
    <row r="20" spans="1:15" ht="18.75">
      <c r="A20" s="85">
        <v>14</v>
      </c>
      <c r="B20" s="86" t="s">
        <v>156</v>
      </c>
      <c r="C20" s="87" t="s">
        <v>34</v>
      </c>
      <c r="D20" s="186">
        <v>39699</v>
      </c>
      <c r="E20" s="87" t="s">
        <v>345</v>
      </c>
      <c r="F20" s="87" t="s">
        <v>154</v>
      </c>
      <c r="G20" s="178">
        <v>7</v>
      </c>
      <c r="H20" s="178">
        <v>2</v>
      </c>
      <c r="I20" s="178">
        <v>4</v>
      </c>
      <c r="J20" s="178">
        <v>0</v>
      </c>
      <c r="K20" s="178">
        <v>2</v>
      </c>
      <c r="L20" s="178">
        <v>8.6999999999999993</v>
      </c>
      <c r="M20" s="178">
        <f t="shared" si="0"/>
        <v>23.7</v>
      </c>
      <c r="N20" s="193">
        <f t="shared" si="1"/>
        <v>0.33857142857142858</v>
      </c>
      <c r="O20" s="87"/>
    </row>
    <row r="21" spans="1:15" ht="18.75">
      <c r="A21" s="85">
        <v>15</v>
      </c>
      <c r="B21" s="86" t="s">
        <v>216</v>
      </c>
      <c r="C21" s="87" t="s">
        <v>10</v>
      </c>
      <c r="D21" s="186">
        <v>40026</v>
      </c>
      <c r="E21" s="87" t="s">
        <v>339</v>
      </c>
      <c r="F21" s="87" t="s">
        <v>211</v>
      </c>
      <c r="G21" s="178">
        <v>0</v>
      </c>
      <c r="H21" s="178">
        <v>12</v>
      </c>
      <c r="I21" s="178">
        <v>2</v>
      </c>
      <c r="J21" s="178">
        <v>0</v>
      </c>
      <c r="K21" s="178">
        <v>0</v>
      </c>
      <c r="L21" s="178">
        <v>8</v>
      </c>
      <c r="M21" s="178">
        <f t="shared" si="0"/>
        <v>22</v>
      </c>
      <c r="N21" s="193">
        <f t="shared" si="1"/>
        <v>0.31428571428571428</v>
      </c>
      <c r="O21" s="87"/>
    </row>
    <row r="22" spans="1:15" ht="18.75">
      <c r="A22" s="85">
        <v>16</v>
      </c>
      <c r="B22" s="86" t="s">
        <v>60</v>
      </c>
      <c r="C22" s="87" t="s">
        <v>10</v>
      </c>
      <c r="D22" s="186">
        <v>39745</v>
      </c>
      <c r="E22" s="87" t="s">
        <v>344</v>
      </c>
      <c r="F22" s="87" t="s">
        <v>53</v>
      </c>
      <c r="G22" s="178">
        <v>7.5</v>
      </c>
      <c r="H22" s="178">
        <v>3</v>
      </c>
      <c r="I22" s="178">
        <v>0</v>
      </c>
      <c r="J22" s="178">
        <v>0</v>
      </c>
      <c r="K22" s="178">
        <v>4</v>
      </c>
      <c r="L22" s="178">
        <v>7.4</v>
      </c>
      <c r="M22" s="178">
        <f t="shared" si="0"/>
        <v>21.9</v>
      </c>
      <c r="N22" s="193">
        <f t="shared" si="1"/>
        <v>0.31285714285714283</v>
      </c>
      <c r="O22" s="87"/>
    </row>
    <row r="23" spans="1:15" ht="18.75">
      <c r="A23" s="85">
        <v>17</v>
      </c>
      <c r="B23" s="86" t="s">
        <v>266</v>
      </c>
      <c r="C23" s="87" t="s">
        <v>10</v>
      </c>
      <c r="D23" s="186">
        <v>39749</v>
      </c>
      <c r="E23" s="87" t="s">
        <v>338</v>
      </c>
      <c r="F23" s="87" t="s">
        <v>261</v>
      </c>
      <c r="G23" s="178">
        <v>5</v>
      </c>
      <c r="H23" s="178">
        <v>4</v>
      </c>
      <c r="I23" s="178">
        <v>0</v>
      </c>
      <c r="J23" s="178">
        <v>0</v>
      </c>
      <c r="K23" s="178">
        <v>4</v>
      </c>
      <c r="L23" s="178">
        <v>8.25</v>
      </c>
      <c r="M23" s="178">
        <f t="shared" si="0"/>
        <v>21.25</v>
      </c>
      <c r="N23" s="193">
        <f t="shared" si="1"/>
        <v>0.30357142857142855</v>
      </c>
      <c r="O23" s="87"/>
    </row>
    <row r="24" spans="1:15" ht="18.75">
      <c r="A24" s="85">
        <v>18</v>
      </c>
      <c r="B24" s="86" t="s">
        <v>210</v>
      </c>
      <c r="C24" s="87" t="s">
        <v>10</v>
      </c>
      <c r="D24" s="186">
        <v>39705</v>
      </c>
      <c r="E24" s="87" t="s">
        <v>339</v>
      </c>
      <c r="F24" s="87" t="s">
        <v>211</v>
      </c>
      <c r="G24" s="178">
        <v>0</v>
      </c>
      <c r="H24" s="178">
        <v>0</v>
      </c>
      <c r="I24" s="178">
        <v>0</v>
      </c>
      <c r="J24" s="178">
        <v>6</v>
      </c>
      <c r="K24" s="178">
        <v>2</v>
      </c>
      <c r="L24" s="178">
        <v>13</v>
      </c>
      <c r="M24" s="178">
        <f t="shared" si="0"/>
        <v>21</v>
      </c>
      <c r="N24" s="193">
        <f t="shared" si="1"/>
        <v>0.3</v>
      </c>
      <c r="O24" s="87"/>
    </row>
    <row r="25" spans="1:15" ht="18.75">
      <c r="A25" s="85">
        <v>19</v>
      </c>
      <c r="B25" s="86" t="s">
        <v>251</v>
      </c>
      <c r="C25" s="87" t="s">
        <v>10</v>
      </c>
      <c r="D25" s="186">
        <v>39633</v>
      </c>
      <c r="E25" s="87" t="s">
        <v>340</v>
      </c>
      <c r="F25" s="87" t="s">
        <v>252</v>
      </c>
      <c r="G25" s="178">
        <v>9</v>
      </c>
      <c r="H25" s="178">
        <v>4</v>
      </c>
      <c r="I25" s="178">
        <v>1</v>
      </c>
      <c r="J25" s="178">
        <v>0</v>
      </c>
      <c r="K25" s="178">
        <v>1</v>
      </c>
      <c r="L25" s="178">
        <v>6</v>
      </c>
      <c r="M25" s="178">
        <f t="shared" si="0"/>
        <v>21</v>
      </c>
      <c r="N25" s="193">
        <f t="shared" si="1"/>
        <v>0.3</v>
      </c>
      <c r="O25" s="87"/>
    </row>
    <row r="26" spans="1:15" ht="18.75">
      <c r="A26" s="85">
        <v>20</v>
      </c>
      <c r="B26" s="86" t="s">
        <v>155</v>
      </c>
      <c r="C26" s="87" t="s">
        <v>34</v>
      </c>
      <c r="D26" s="186">
        <v>39749</v>
      </c>
      <c r="E26" s="87" t="s">
        <v>345</v>
      </c>
      <c r="F26" s="87" t="s">
        <v>154</v>
      </c>
      <c r="G26" s="178">
        <v>6</v>
      </c>
      <c r="H26" s="178">
        <v>3</v>
      </c>
      <c r="I26" s="178">
        <v>0</v>
      </c>
      <c r="J26" s="178">
        <v>0</v>
      </c>
      <c r="K26" s="178">
        <v>1</v>
      </c>
      <c r="L26" s="178">
        <v>7.2</v>
      </c>
      <c r="M26" s="178">
        <f t="shared" si="0"/>
        <v>17.2</v>
      </c>
      <c r="N26" s="193">
        <f t="shared" si="1"/>
        <v>0.24571428571428569</v>
      </c>
      <c r="O26" s="87"/>
    </row>
    <row r="27" spans="1:15" ht="18.75">
      <c r="A27" s="85">
        <v>21</v>
      </c>
      <c r="B27" s="86" t="s">
        <v>58</v>
      </c>
      <c r="C27" s="87" t="s">
        <v>10</v>
      </c>
      <c r="D27" s="186">
        <v>39675</v>
      </c>
      <c r="E27" s="87" t="s">
        <v>344</v>
      </c>
      <c r="F27" s="87" t="s">
        <v>53</v>
      </c>
      <c r="G27" s="178">
        <v>6</v>
      </c>
      <c r="H27" s="178">
        <v>3</v>
      </c>
      <c r="I27" s="178">
        <v>1</v>
      </c>
      <c r="J27" s="178">
        <v>0</v>
      </c>
      <c r="K27" s="178">
        <v>3</v>
      </c>
      <c r="L27" s="178">
        <v>4</v>
      </c>
      <c r="M27" s="178">
        <f t="shared" si="0"/>
        <v>17</v>
      </c>
      <c r="N27" s="193">
        <f t="shared" si="1"/>
        <v>0.24285714285714285</v>
      </c>
      <c r="O27" s="87"/>
    </row>
    <row r="28" spans="1:15" ht="18.75">
      <c r="A28" s="85">
        <v>22</v>
      </c>
      <c r="B28" s="79" t="s">
        <v>372</v>
      </c>
      <c r="C28" s="90" t="s">
        <v>10</v>
      </c>
      <c r="D28" s="187">
        <v>39699</v>
      </c>
      <c r="E28" s="87" t="s">
        <v>339</v>
      </c>
      <c r="F28" s="80" t="s">
        <v>211</v>
      </c>
      <c r="G28" s="178">
        <v>3</v>
      </c>
      <c r="H28" s="178">
        <v>0</v>
      </c>
      <c r="I28" s="178">
        <v>1</v>
      </c>
      <c r="J28" s="178">
        <v>1</v>
      </c>
      <c r="K28" s="178">
        <v>5</v>
      </c>
      <c r="L28" s="178">
        <v>7</v>
      </c>
      <c r="M28" s="178">
        <f t="shared" si="0"/>
        <v>17</v>
      </c>
      <c r="N28" s="193">
        <f t="shared" si="1"/>
        <v>0.24285714285714285</v>
      </c>
      <c r="O28" s="87"/>
    </row>
    <row r="29" spans="1:15" ht="18.75">
      <c r="A29" s="85">
        <v>23</v>
      </c>
      <c r="B29" s="86" t="s">
        <v>49</v>
      </c>
      <c r="C29" s="87" t="s">
        <v>10</v>
      </c>
      <c r="D29" s="186">
        <v>39645</v>
      </c>
      <c r="E29" s="87" t="s">
        <v>47</v>
      </c>
      <c r="F29" s="87" t="s">
        <v>48</v>
      </c>
      <c r="G29" s="178">
        <v>3</v>
      </c>
      <c r="H29" s="178">
        <v>2</v>
      </c>
      <c r="I29" s="178">
        <v>0</v>
      </c>
      <c r="J29" s="178">
        <v>0</v>
      </c>
      <c r="K29" s="178">
        <v>3</v>
      </c>
      <c r="L29" s="178">
        <v>8.5</v>
      </c>
      <c r="M29" s="178">
        <f t="shared" si="0"/>
        <v>16.5</v>
      </c>
      <c r="N29" s="193">
        <f t="shared" si="1"/>
        <v>0.23571428571428571</v>
      </c>
      <c r="O29" s="87"/>
    </row>
    <row r="30" spans="1:15" ht="18.75">
      <c r="A30" s="85">
        <v>24</v>
      </c>
      <c r="B30" s="86" t="s">
        <v>61</v>
      </c>
      <c r="C30" s="87" t="s">
        <v>10</v>
      </c>
      <c r="D30" s="186">
        <v>39667</v>
      </c>
      <c r="E30" s="87" t="s">
        <v>344</v>
      </c>
      <c r="F30" s="87" t="s">
        <v>53</v>
      </c>
      <c r="G30" s="178">
        <v>0</v>
      </c>
      <c r="H30" s="178">
        <v>8</v>
      </c>
      <c r="I30" s="178">
        <v>0</v>
      </c>
      <c r="J30" s="178">
        <v>0</v>
      </c>
      <c r="K30" s="178">
        <v>3</v>
      </c>
      <c r="L30" s="178">
        <v>5</v>
      </c>
      <c r="M30" s="178">
        <f t="shared" si="0"/>
        <v>16</v>
      </c>
      <c r="N30" s="193">
        <f t="shared" si="1"/>
        <v>0.22857142857142856</v>
      </c>
      <c r="O30" s="87"/>
    </row>
    <row r="31" spans="1:15" ht="18.75">
      <c r="A31" s="85">
        <v>25</v>
      </c>
      <c r="B31" s="86" t="s">
        <v>50</v>
      </c>
      <c r="C31" s="87" t="s">
        <v>10</v>
      </c>
      <c r="D31" s="186">
        <v>39555</v>
      </c>
      <c r="E31" s="87" t="s">
        <v>47</v>
      </c>
      <c r="F31" s="87" t="s">
        <v>48</v>
      </c>
      <c r="G31" s="178">
        <v>3</v>
      </c>
      <c r="H31" s="178">
        <v>3</v>
      </c>
      <c r="I31" s="178">
        <v>0</v>
      </c>
      <c r="J31" s="178">
        <v>0</v>
      </c>
      <c r="K31" s="178">
        <v>2</v>
      </c>
      <c r="L31" s="178">
        <v>7.5</v>
      </c>
      <c r="M31" s="178">
        <f t="shared" si="0"/>
        <v>15.5</v>
      </c>
      <c r="N31" s="193">
        <f t="shared" si="1"/>
        <v>0.22142857142857142</v>
      </c>
      <c r="O31" s="87"/>
    </row>
    <row r="32" spans="1:15" ht="18.75">
      <c r="A32" s="85">
        <v>26</v>
      </c>
      <c r="B32" s="89" t="s">
        <v>31</v>
      </c>
      <c r="C32" s="90" t="s">
        <v>10</v>
      </c>
      <c r="D32" s="189">
        <v>39628</v>
      </c>
      <c r="E32" s="80" t="s">
        <v>15</v>
      </c>
      <c r="F32" s="80" t="s">
        <v>30</v>
      </c>
      <c r="G32" s="178">
        <v>2</v>
      </c>
      <c r="H32" s="178">
        <v>0</v>
      </c>
      <c r="I32" s="178">
        <v>1</v>
      </c>
      <c r="J32" s="178">
        <v>3</v>
      </c>
      <c r="K32" s="178">
        <v>2</v>
      </c>
      <c r="L32" s="178">
        <v>6</v>
      </c>
      <c r="M32" s="178">
        <f t="shared" si="0"/>
        <v>14</v>
      </c>
      <c r="N32" s="193">
        <f t="shared" si="1"/>
        <v>0.2</v>
      </c>
      <c r="O32" s="87"/>
    </row>
    <row r="33" spans="1:15" ht="18.75">
      <c r="A33" s="85">
        <v>27</v>
      </c>
      <c r="B33" s="86" t="s">
        <v>245</v>
      </c>
      <c r="C33" s="87" t="s">
        <v>10</v>
      </c>
      <c r="D33" s="186">
        <v>39717</v>
      </c>
      <c r="E33" s="87" t="s">
        <v>341</v>
      </c>
      <c r="F33" s="87" t="s">
        <v>244</v>
      </c>
      <c r="G33" s="178">
        <v>0</v>
      </c>
      <c r="H33" s="178">
        <v>0</v>
      </c>
      <c r="I33" s="178">
        <v>1</v>
      </c>
      <c r="J33" s="178">
        <v>1</v>
      </c>
      <c r="K33" s="178">
        <v>0</v>
      </c>
      <c r="L33" s="178">
        <v>9.5</v>
      </c>
      <c r="M33" s="178">
        <f t="shared" si="0"/>
        <v>11.5</v>
      </c>
      <c r="N33" s="193">
        <f t="shared" si="1"/>
        <v>0.16428571428571428</v>
      </c>
      <c r="O33" s="87"/>
    </row>
    <row r="34" spans="1:15" ht="18.75">
      <c r="A34" s="85">
        <v>28</v>
      </c>
      <c r="B34" s="79" t="s">
        <v>368</v>
      </c>
      <c r="C34" s="90" t="s">
        <v>10</v>
      </c>
      <c r="D34" s="188">
        <v>39690</v>
      </c>
      <c r="E34" s="79" t="s">
        <v>369</v>
      </c>
      <c r="F34" s="79" t="s">
        <v>374</v>
      </c>
      <c r="G34" s="178">
        <v>3</v>
      </c>
      <c r="H34" s="178">
        <v>0</v>
      </c>
      <c r="I34" s="178">
        <v>0</v>
      </c>
      <c r="J34" s="178">
        <v>0</v>
      </c>
      <c r="K34" s="178">
        <v>2</v>
      </c>
      <c r="L34" s="178">
        <v>6</v>
      </c>
      <c r="M34" s="178">
        <f t="shared" si="0"/>
        <v>11</v>
      </c>
      <c r="N34" s="193">
        <f t="shared" si="1"/>
        <v>0.15714285714285714</v>
      </c>
      <c r="O34" s="87"/>
    </row>
    <row r="35" spans="1:15" ht="18.75">
      <c r="A35" s="85">
        <v>29</v>
      </c>
      <c r="B35" s="86" t="s">
        <v>46</v>
      </c>
      <c r="C35" s="87" t="s">
        <v>10</v>
      </c>
      <c r="D35" s="186">
        <v>39895</v>
      </c>
      <c r="E35" s="87" t="s">
        <v>47</v>
      </c>
      <c r="F35" s="87" t="s">
        <v>48</v>
      </c>
      <c r="G35" s="178">
        <v>1</v>
      </c>
      <c r="H35" s="178">
        <v>1</v>
      </c>
      <c r="I35" s="178">
        <v>0</v>
      </c>
      <c r="J35" s="178">
        <v>0</v>
      </c>
      <c r="K35" s="178">
        <v>0</v>
      </c>
      <c r="L35" s="178">
        <v>7.5</v>
      </c>
      <c r="M35" s="178">
        <f t="shared" si="0"/>
        <v>9.5</v>
      </c>
      <c r="N35" s="193">
        <f t="shared" si="1"/>
        <v>0.1357142857142857</v>
      </c>
      <c r="O35" s="87"/>
    </row>
    <row r="36" spans="1:15" ht="18.75">
      <c r="A36" s="85">
        <v>30</v>
      </c>
      <c r="B36" s="86" t="s">
        <v>215</v>
      </c>
      <c r="C36" s="87" t="s">
        <v>10</v>
      </c>
      <c r="D36" s="186">
        <v>39657</v>
      </c>
      <c r="E36" s="87" t="s">
        <v>339</v>
      </c>
      <c r="F36" s="87" t="s">
        <v>211</v>
      </c>
      <c r="G36" s="178">
        <v>0</v>
      </c>
      <c r="H36" s="178">
        <v>2</v>
      </c>
      <c r="I36" s="178">
        <v>0</v>
      </c>
      <c r="J36" s="178">
        <v>0</v>
      </c>
      <c r="K36" s="178">
        <v>1</v>
      </c>
      <c r="L36" s="178">
        <v>6</v>
      </c>
      <c r="M36" s="178">
        <f t="shared" si="0"/>
        <v>9</v>
      </c>
      <c r="N36" s="193">
        <f t="shared" si="1"/>
        <v>0.12857142857142856</v>
      </c>
      <c r="O36" s="87"/>
    </row>
    <row r="37" spans="1:15" ht="18.75">
      <c r="A37" s="85">
        <v>31</v>
      </c>
      <c r="B37" s="86" t="s">
        <v>62</v>
      </c>
      <c r="C37" s="87" t="s">
        <v>10</v>
      </c>
      <c r="D37" s="186">
        <v>39627</v>
      </c>
      <c r="E37" s="87" t="s">
        <v>344</v>
      </c>
      <c r="F37" s="87" t="s">
        <v>53</v>
      </c>
      <c r="G37" s="178">
        <v>2</v>
      </c>
      <c r="H37" s="178">
        <v>0</v>
      </c>
      <c r="I37" s="178">
        <v>0</v>
      </c>
      <c r="J37" s="178">
        <v>1</v>
      </c>
      <c r="K37" s="178">
        <v>3</v>
      </c>
      <c r="L37" s="178">
        <v>3</v>
      </c>
      <c r="M37" s="178">
        <f t="shared" si="0"/>
        <v>9</v>
      </c>
      <c r="N37" s="193">
        <f t="shared" si="1"/>
        <v>0.12857142857142856</v>
      </c>
      <c r="O37" s="87"/>
    </row>
    <row r="38" spans="1:15" ht="18.75">
      <c r="A38" s="85">
        <v>32</v>
      </c>
      <c r="B38" s="86" t="s">
        <v>214</v>
      </c>
      <c r="C38" s="87" t="s">
        <v>10</v>
      </c>
      <c r="D38" s="186">
        <v>39738</v>
      </c>
      <c r="E38" s="87" t="s">
        <v>339</v>
      </c>
      <c r="F38" s="87" t="s">
        <v>211</v>
      </c>
      <c r="G38" s="178">
        <v>2</v>
      </c>
      <c r="H38" s="178">
        <v>2.5</v>
      </c>
      <c r="I38" s="178">
        <v>0</v>
      </c>
      <c r="J38" s="178">
        <v>0</v>
      </c>
      <c r="K38" s="178">
        <v>0</v>
      </c>
      <c r="L38" s="178">
        <v>4</v>
      </c>
      <c r="M38" s="178">
        <f t="shared" si="0"/>
        <v>8.5</v>
      </c>
      <c r="N38" s="193">
        <f t="shared" si="1"/>
        <v>0.12142857142857143</v>
      </c>
      <c r="O38" s="87"/>
    </row>
    <row r="39" spans="1:15" ht="18.75">
      <c r="A39" s="85">
        <v>33</v>
      </c>
      <c r="B39" s="86" t="s">
        <v>149</v>
      </c>
      <c r="C39" s="87" t="s">
        <v>10</v>
      </c>
      <c r="D39" s="186">
        <v>39462</v>
      </c>
      <c r="E39" s="87" t="s">
        <v>378</v>
      </c>
      <c r="F39" s="130" t="s">
        <v>142</v>
      </c>
      <c r="G39" s="178">
        <v>4</v>
      </c>
      <c r="H39" s="178">
        <v>2</v>
      </c>
      <c r="I39" s="178">
        <v>0</v>
      </c>
      <c r="J39" s="178">
        <v>0</v>
      </c>
      <c r="K39" s="178">
        <v>0</v>
      </c>
      <c r="L39" s="178">
        <v>2</v>
      </c>
      <c r="M39" s="178">
        <f t="shared" si="0"/>
        <v>8</v>
      </c>
      <c r="N39" s="193">
        <f t="shared" si="1"/>
        <v>0.11428571428571428</v>
      </c>
      <c r="O39" s="87"/>
    </row>
    <row r="40" spans="1:15" ht="21" customHeight="1">
      <c r="A40" s="85">
        <v>34</v>
      </c>
      <c r="B40" s="79" t="s">
        <v>218</v>
      </c>
      <c r="C40" s="90" t="s">
        <v>10</v>
      </c>
      <c r="D40" s="187">
        <v>39807</v>
      </c>
      <c r="E40" s="87" t="s">
        <v>339</v>
      </c>
      <c r="F40" s="80" t="s">
        <v>211</v>
      </c>
      <c r="G40" s="191">
        <v>0</v>
      </c>
      <c r="H40" s="191">
        <v>0</v>
      </c>
      <c r="I40" s="191">
        <v>0</v>
      </c>
      <c r="J40" s="191">
        <v>0</v>
      </c>
      <c r="K40" s="191">
        <v>1</v>
      </c>
      <c r="L40" s="191">
        <v>6</v>
      </c>
      <c r="M40" s="178">
        <f t="shared" si="0"/>
        <v>7</v>
      </c>
      <c r="N40" s="193">
        <f t="shared" si="1"/>
        <v>0.1</v>
      </c>
      <c r="O40" s="92"/>
    </row>
    <row r="41" spans="1:15" ht="18.75">
      <c r="A41" s="85">
        <v>35</v>
      </c>
      <c r="B41" s="86" t="s">
        <v>246</v>
      </c>
      <c r="C41" s="87" t="s">
        <v>10</v>
      </c>
      <c r="D41" s="186">
        <v>39707</v>
      </c>
      <c r="E41" s="87" t="s">
        <v>341</v>
      </c>
      <c r="F41" s="87" t="s">
        <v>244</v>
      </c>
      <c r="G41" s="178">
        <v>0</v>
      </c>
      <c r="H41" s="178">
        <v>0</v>
      </c>
      <c r="I41" s="178">
        <v>0</v>
      </c>
      <c r="J41" s="178">
        <v>0</v>
      </c>
      <c r="K41" s="178">
        <v>1</v>
      </c>
      <c r="L41" s="178">
        <v>6</v>
      </c>
      <c r="M41" s="178">
        <f t="shared" si="0"/>
        <v>7</v>
      </c>
      <c r="N41" s="193">
        <f t="shared" si="1"/>
        <v>0.1</v>
      </c>
      <c r="O41" s="93"/>
    </row>
    <row r="42" spans="1:15" ht="18.75">
      <c r="A42" s="85">
        <v>36</v>
      </c>
      <c r="B42" s="86" t="s">
        <v>217</v>
      </c>
      <c r="C42" s="87" t="s">
        <v>10</v>
      </c>
      <c r="D42" s="186">
        <v>39878</v>
      </c>
      <c r="E42" s="87" t="s">
        <v>339</v>
      </c>
      <c r="F42" s="87" t="s">
        <v>211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6</v>
      </c>
      <c r="M42" s="178">
        <f t="shared" si="0"/>
        <v>6</v>
      </c>
      <c r="N42" s="193">
        <f t="shared" si="1"/>
        <v>8.5714285714285715E-2</v>
      </c>
      <c r="O42" s="93"/>
    </row>
    <row r="43" spans="1:15" ht="18.75">
      <c r="A43" s="85">
        <v>37</v>
      </c>
      <c r="B43" s="86" t="s">
        <v>64</v>
      </c>
      <c r="C43" s="87" t="s">
        <v>10</v>
      </c>
      <c r="D43" s="186">
        <v>39805</v>
      </c>
      <c r="E43" s="87" t="s">
        <v>344</v>
      </c>
      <c r="F43" s="87" t="s">
        <v>53</v>
      </c>
      <c r="G43" s="178">
        <v>0</v>
      </c>
      <c r="H43" s="178">
        <v>0</v>
      </c>
      <c r="I43" s="178">
        <v>1</v>
      </c>
      <c r="J43" s="178">
        <v>0</v>
      </c>
      <c r="K43" s="178">
        <v>3</v>
      </c>
      <c r="L43" s="178">
        <v>2</v>
      </c>
      <c r="M43" s="178">
        <f t="shared" si="0"/>
        <v>6</v>
      </c>
      <c r="N43" s="193">
        <f t="shared" si="1"/>
        <v>8.5714285714285715E-2</v>
      </c>
      <c r="O43" s="93"/>
    </row>
    <row r="44" spans="1:15" ht="18.75">
      <c r="A44" s="85">
        <v>38</v>
      </c>
      <c r="B44" s="79" t="s">
        <v>371</v>
      </c>
      <c r="C44" s="90" t="s">
        <v>10</v>
      </c>
      <c r="D44" s="188">
        <v>39736</v>
      </c>
      <c r="E44" s="79" t="s">
        <v>369</v>
      </c>
      <c r="F44" s="79" t="s">
        <v>374</v>
      </c>
      <c r="G44" s="178">
        <v>0</v>
      </c>
      <c r="H44" s="178">
        <v>0</v>
      </c>
      <c r="I44" s="178">
        <v>0</v>
      </c>
      <c r="J44" s="178">
        <v>0</v>
      </c>
      <c r="K44" s="178">
        <v>2.5</v>
      </c>
      <c r="L44" s="178">
        <v>3</v>
      </c>
      <c r="M44" s="178">
        <f t="shared" si="0"/>
        <v>5.5</v>
      </c>
      <c r="N44" s="193">
        <f t="shared" si="1"/>
        <v>7.857142857142857E-2</v>
      </c>
      <c r="O44" s="93"/>
    </row>
    <row r="45" spans="1:15" ht="18.75">
      <c r="A45" s="85">
        <v>39</v>
      </c>
      <c r="B45" s="86" t="s">
        <v>360</v>
      </c>
      <c r="C45" s="87" t="s">
        <v>10</v>
      </c>
      <c r="D45" s="186">
        <v>39598</v>
      </c>
      <c r="E45" s="87" t="s">
        <v>341</v>
      </c>
      <c r="F45" s="87" t="s">
        <v>244</v>
      </c>
      <c r="G45" s="178">
        <v>0</v>
      </c>
      <c r="H45" s="178">
        <v>0</v>
      </c>
      <c r="I45" s="178">
        <v>0</v>
      </c>
      <c r="J45" s="178">
        <v>1</v>
      </c>
      <c r="K45" s="178">
        <v>1.5</v>
      </c>
      <c r="L45" s="178">
        <v>2</v>
      </c>
      <c r="M45" s="178">
        <f t="shared" si="0"/>
        <v>4.5</v>
      </c>
      <c r="N45" s="193">
        <f t="shared" si="1"/>
        <v>6.4285714285714279E-2</v>
      </c>
      <c r="O45" s="93"/>
    </row>
    <row r="46" spans="1:15" ht="18.75">
      <c r="A46" s="85">
        <v>40</v>
      </c>
      <c r="B46" s="79" t="s">
        <v>367</v>
      </c>
      <c r="C46" s="90" t="s">
        <v>10</v>
      </c>
      <c r="D46" s="188">
        <v>39811</v>
      </c>
      <c r="E46" s="79" t="s">
        <v>369</v>
      </c>
      <c r="F46" s="79" t="s">
        <v>374</v>
      </c>
      <c r="G46" s="207">
        <v>0</v>
      </c>
      <c r="H46" s="207">
        <v>0</v>
      </c>
      <c r="I46" s="207">
        <v>0</v>
      </c>
      <c r="J46" s="207">
        <v>0</v>
      </c>
      <c r="K46" s="207">
        <v>1.5</v>
      </c>
      <c r="L46" s="207">
        <v>3</v>
      </c>
      <c r="M46" s="178">
        <f t="shared" si="0"/>
        <v>4.5</v>
      </c>
      <c r="N46" s="193">
        <f t="shared" si="1"/>
        <v>6.4285714285714279E-2</v>
      </c>
      <c r="O46" s="93"/>
    </row>
    <row r="47" spans="1:15" ht="18.75">
      <c r="A47" s="85">
        <v>41</v>
      </c>
      <c r="B47" s="79" t="s">
        <v>370</v>
      </c>
      <c r="C47" s="90" t="s">
        <v>10</v>
      </c>
      <c r="D47" s="188">
        <v>39552</v>
      </c>
      <c r="E47" s="79" t="s">
        <v>369</v>
      </c>
      <c r="F47" s="79" t="s">
        <v>374</v>
      </c>
      <c r="G47" s="178">
        <v>0</v>
      </c>
      <c r="H47" s="178">
        <v>0</v>
      </c>
      <c r="I47" s="178">
        <v>0</v>
      </c>
      <c r="J47" s="178">
        <v>0</v>
      </c>
      <c r="K47" s="178">
        <v>0</v>
      </c>
      <c r="L47" s="178">
        <v>2</v>
      </c>
      <c r="M47" s="178">
        <f t="shared" si="0"/>
        <v>2</v>
      </c>
      <c r="N47" s="193">
        <f t="shared" si="1"/>
        <v>2.8571428571428571E-2</v>
      </c>
      <c r="O47" s="93"/>
    </row>
    <row r="49" spans="2:4" ht="18.75">
      <c r="B49" s="94" t="s">
        <v>357</v>
      </c>
      <c r="C49" s="267" t="s">
        <v>380</v>
      </c>
      <c r="D49" s="267"/>
    </row>
    <row r="50" spans="2:4" ht="18.75">
      <c r="B50" s="96"/>
      <c r="C50" s="192"/>
      <c r="D50" s="192"/>
    </row>
    <row r="51" spans="2:4" ht="18.75">
      <c r="B51" s="94" t="s">
        <v>356</v>
      </c>
      <c r="C51" s="267" t="s">
        <v>381</v>
      </c>
      <c r="D51" s="267"/>
    </row>
    <row r="52" spans="2:4" ht="18.75">
      <c r="B52" s="96"/>
      <c r="C52" s="267" t="s">
        <v>382</v>
      </c>
      <c r="D52" s="267"/>
    </row>
    <row r="53" spans="2:4" ht="18.75">
      <c r="B53" s="96"/>
      <c r="C53" s="267" t="s">
        <v>383</v>
      </c>
      <c r="D53" s="267"/>
    </row>
    <row r="54" spans="2:4" ht="18.75">
      <c r="B54" s="96"/>
      <c r="C54" s="267" t="s">
        <v>384</v>
      </c>
      <c r="D54" s="267"/>
    </row>
    <row r="55" spans="2:4" ht="18.75">
      <c r="C55" s="267" t="s">
        <v>386</v>
      </c>
      <c r="D55" s="267"/>
    </row>
    <row r="56" spans="2:4" ht="18.75">
      <c r="C56" s="267" t="s">
        <v>387</v>
      </c>
      <c r="D56" s="267"/>
    </row>
    <row r="57" spans="2:4" ht="18.75">
      <c r="C57" s="267" t="s">
        <v>398</v>
      </c>
      <c r="D57" s="267"/>
    </row>
    <row r="58" spans="2:4" ht="18.75">
      <c r="C58" s="267"/>
      <c r="D58" s="267"/>
    </row>
  </sheetData>
  <sortState ref="A1:N41">
    <sortCondition descending="1" ref="N1"/>
  </sortState>
  <mergeCells count="24">
    <mergeCell ref="A1:P1"/>
    <mergeCell ref="A2:P2"/>
    <mergeCell ref="A3:P3"/>
    <mergeCell ref="A4:P4"/>
    <mergeCell ref="C57:D57"/>
    <mergeCell ref="O5:O6"/>
    <mergeCell ref="F5:F6"/>
    <mergeCell ref="G5:K5"/>
    <mergeCell ref="L5:L6"/>
    <mergeCell ref="M5:M6"/>
    <mergeCell ref="N5:N6"/>
    <mergeCell ref="A5:A6"/>
    <mergeCell ref="B5:B6"/>
    <mergeCell ref="C5:C6"/>
    <mergeCell ref="D5:D6"/>
    <mergeCell ref="E5:E6"/>
    <mergeCell ref="C58:D58"/>
    <mergeCell ref="C55:D55"/>
    <mergeCell ref="C56:D56"/>
    <mergeCell ref="C49:D49"/>
    <mergeCell ref="C51:D51"/>
    <mergeCell ref="C52:D52"/>
    <mergeCell ref="C53:D53"/>
    <mergeCell ref="C54:D54"/>
  </mergeCell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6"/>
  <sheetViews>
    <sheetView topLeftCell="A13" zoomScale="60" zoomScaleNormal="60" workbookViewId="0">
      <selection activeCell="E25" sqref="E25"/>
    </sheetView>
  </sheetViews>
  <sheetFormatPr defaultColWidth="8.85546875" defaultRowHeight="18.75"/>
  <cols>
    <col min="1" max="1" width="5" style="96" customWidth="1"/>
    <col min="2" max="2" width="46.7109375" style="96" bestFit="1" customWidth="1"/>
    <col min="3" max="3" width="11" style="96" bestFit="1" customWidth="1"/>
    <col min="4" max="4" width="13.85546875" style="97" customWidth="1"/>
    <col min="5" max="5" width="87.85546875" style="96" customWidth="1"/>
    <col min="6" max="6" width="42.42578125" style="96" bestFit="1" customWidth="1"/>
    <col min="7" max="7" width="8.140625" style="96" customWidth="1"/>
    <col min="8" max="11" width="8.5703125" style="96" customWidth="1"/>
    <col min="12" max="12" width="9" style="96" customWidth="1"/>
    <col min="13" max="13" width="9.85546875" style="96" customWidth="1"/>
    <col min="14" max="14" width="13" style="96" bestFit="1" customWidth="1"/>
    <col min="15" max="15" width="8.28515625" style="96" bestFit="1" customWidth="1"/>
    <col min="16" max="16384" width="8.85546875" style="96"/>
  </cols>
  <sheetData>
    <row r="1" spans="1:19" s="254" customForma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9" s="254" customFormat="1">
      <c r="A2" s="269" t="s">
        <v>392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9" s="254" customFormat="1">
      <c r="A3" s="270" t="s">
        <v>393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9" s="254" customFormat="1">
      <c r="A4" s="270" t="s">
        <v>401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55"/>
      <c r="R4" s="255"/>
      <c r="S4" s="255"/>
    </row>
    <row r="5" spans="1:19" s="177" customFormat="1" ht="52.15" customHeight="1">
      <c r="A5" s="272" t="s">
        <v>1</v>
      </c>
      <c r="B5" s="272" t="s">
        <v>2</v>
      </c>
      <c r="C5" s="272" t="s">
        <v>3</v>
      </c>
      <c r="D5" s="274" t="s">
        <v>4</v>
      </c>
      <c r="E5" s="272" t="s">
        <v>5</v>
      </c>
      <c r="F5" s="274" t="s">
        <v>6</v>
      </c>
      <c r="G5" s="276" t="s">
        <v>336</v>
      </c>
      <c r="H5" s="277"/>
      <c r="I5" s="277"/>
      <c r="J5" s="277"/>
      <c r="K5" s="277"/>
      <c r="L5" s="278" t="s">
        <v>379</v>
      </c>
      <c r="M5" s="274" t="s">
        <v>7</v>
      </c>
      <c r="N5" s="274" t="s">
        <v>8</v>
      </c>
      <c r="O5" s="272" t="s">
        <v>9</v>
      </c>
    </row>
    <row r="6" spans="1:19" s="177" customFormat="1" ht="21.6" customHeight="1">
      <c r="A6" s="273"/>
      <c r="B6" s="273"/>
      <c r="C6" s="273"/>
      <c r="D6" s="275"/>
      <c r="E6" s="273"/>
      <c r="F6" s="275"/>
      <c r="G6" s="169">
        <v>1</v>
      </c>
      <c r="H6" s="169">
        <v>2</v>
      </c>
      <c r="I6" s="169">
        <v>3</v>
      </c>
      <c r="J6" s="169">
        <v>4</v>
      </c>
      <c r="K6" s="169">
        <v>5</v>
      </c>
      <c r="L6" s="278"/>
      <c r="M6" s="275"/>
      <c r="N6" s="275"/>
      <c r="O6" s="273"/>
    </row>
    <row r="7" spans="1:19" ht="21.95" customHeight="1">
      <c r="A7" s="99">
        <v>1</v>
      </c>
      <c r="B7" s="107" t="s">
        <v>221</v>
      </c>
      <c r="C7" s="90" t="s">
        <v>10</v>
      </c>
      <c r="D7" s="168" t="s">
        <v>222</v>
      </c>
      <c r="E7" s="107" t="s">
        <v>339</v>
      </c>
      <c r="F7" s="107" t="s">
        <v>211</v>
      </c>
      <c r="G7" s="209">
        <v>10</v>
      </c>
      <c r="H7" s="209">
        <v>14.5</v>
      </c>
      <c r="I7" s="209">
        <v>5</v>
      </c>
      <c r="J7" s="209">
        <v>10</v>
      </c>
      <c r="K7" s="209">
        <v>8</v>
      </c>
      <c r="L7" s="209">
        <v>17</v>
      </c>
      <c r="M7" s="223">
        <f t="shared" ref="M7:M36" si="0">SUM(G7:L7)</f>
        <v>64.5</v>
      </c>
      <c r="N7" s="239">
        <f t="shared" ref="N7:N36" si="1">M7/70</f>
        <v>0.92142857142857137</v>
      </c>
      <c r="O7" s="85" t="s">
        <v>16</v>
      </c>
    </row>
    <row r="8" spans="1:19" ht="21.95" customHeight="1">
      <c r="A8" s="99">
        <v>2</v>
      </c>
      <c r="B8" s="107" t="s">
        <v>223</v>
      </c>
      <c r="C8" s="90" t="s">
        <v>10</v>
      </c>
      <c r="D8" s="114">
        <v>39748</v>
      </c>
      <c r="E8" s="107" t="s">
        <v>339</v>
      </c>
      <c r="F8" s="107" t="s">
        <v>211</v>
      </c>
      <c r="G8" s="194">
        <v>10</v>
      </c>
      <c r="H8" s="240">
        <v>14.5</v>
      </c>
      <c r="I8" s="194">
        <v>5</v>
      </c>
      <c r="J8" s="194">
        <v>10</v>
      </c>
      <c r="K8" s="194">
        <v>8</v>
      </c>
      <c r="L8" s="194">
        <v>16</v>
      </c>
      <c r="M8" s="223">
        <f t="shared" si="0"/>
        <v>63.5</v>
      </c>
      <c r="N8" s="239">
        <f t="shared" si="1"/>
        <v>0.90714285714285714</v>
      </c>
      <c r="O8" s="143" t="s">
        <v>37</v>
      </c>
    </row>
    <row r="9" spans="1:19" ht="21.95" customHeight="1">
      <c r="A9" s="99">
        <v>3</v>
      </c>
      <c r="B9" s="105" t="s">
        <v>267</v>
      </c>
      <c r="C9" s="80" t="s">
        <v>10</v>
      </c>
      <c r="D9" s="106">
        <v>39237</v>
      </c>
      <c r="E9" s="87" t="s">
        <v>338</v>
      </c>
      <c r="F9" s="105" t="s">
        <v>268</v>
      </c>
      <c r="G9" s="209">
        <v>10</v>
      </c>
      <c r="H9" s="209">
        <v>14</v>
      </c>
      <c r="I9" s="209">
        <v>0</v>
      </c>
      <c r="J9" s="209">
        <v>7</v>
      </c>
      <c r="K9" s="209">
        <v>5</v>
      </c>
      <c r="L9" s="209">
        <v>17</v>
      </c>
      <c r="M9" s="223">
        <f t="shared" si="0"/>
        <v>53</v>
      </c>
      <c r="N9" s="239">
        <f t="shared" si="1"/>
        <v>0.75714285714285712</v>
      </c>
      <c r="O9" s="85" t="s">
        <v>37</v>
      </c>
    </row>
    <row r="10" spans="1:19" ht="21.95" customHeight="1">
      <c r="A10" s="99">
        <v>4</v>
      </c>
      <c r="B10" s="80" t="s">
        <v>150</v>
      </c>
      <c r="C10" s="90" t="s">
        <v>10</v>
      </c>
      <c r="D10" s="122">
        <v>39168</v>
      </c>
      <c r="E10" s="80" t="s">
        <v>351</v>
      </c>
      <c r="F10" s="80" t="s">
        <v>142</v>
      </c>
      <c r="G10" s="191">
        <v>10</v>
      </c>
      <c r="H10" s="191">
        <v>15</v>
      </c>
      <c r="I10" s="191">
        <v>3</v>
      </c>
      <c r="J10" s="191">
        <v>7</v>
      </c>
      <c r="K10" s="191">
        <v>4</v>
      </c>
      <c r="L10" s="191">
        <v>14</v>
      </c>
      <c r="M10" s="223">
        <f t="shared" si="0"/>
        <v>53</v>
      </c>
      <c r="N10" s="239">
        <f t="shared" si="1"/>
        <v>0.75714285714285712</v>
      </c>
      <c r="O10" s="143" t="s">
        <v>37</v>
      </c>
    </row>
    <row r="11" spans="1:19" ht="21.95" customHeight="1">
      <c r="A11" s="99">
        <v>5</v>
      </c>
      <c r="B11" s="107" t="s">
        <v>220</v>
      </c>
      <c r="C11" s="107" t="s">
        <v>10</v>
      </c>
      <c r="D11" s="108">
        <v>39221</v>
      </c>
      <c r="E11" s="166" t="s">
        <v>339</v>
      </c>
      <c r="F11" s="87" t="s">
        <v>211</v>
      </c>
      <c r="G11" s="223">
        <v>10</v>
      </c>
      <c r="H11" s="223">
        <v>6</v>
      </c>
      <c r="I11" s="223">
        <v>5</v>
      </c>
      <c r="J11" s="223">
        <v>9</v>
      </c>
      <c r="K11" s="223">
        <v>5</v>
      </c>
      <c r="L11" s="223">
        <v>16</v>
      </c>
      <c r="M11" s="223">
        <f t="shared" si="0"/>
        <v>51</v>
      </c>
      <c r="N11" s="239">
        <f t="shared" si="1"/>
        <v>0.72857142857142854</v>
      </c>
      <c r="O11" s="85" t="s">
        <v>37</v>
      </c>
    </row>
    <row r="12" spans="1:19" ht="21.95" customHeight="1">
      <c r="A12" s="99">
        <v>6</v>
      </c>
      <c r="B12" s="80" t="s">
        <v>254</v>
      </c>
      <c r="C12" s="90" t="s">
        <v>10</v>
      </c>
      <c r="D12" s="103">
        <v>39425</v>
      </c>
      <c r="E12" s="80" t="s">
        <v>340</v>
      </c>
      <c r="F12" s="90" t="s">
        <v>252</v>
      </c>
      <c r="G12" s="191">
        <v>9</v>
      </c>
      <c r="H12" s="191">
        <v>10</v>
      </c>
      <c r="I12" s="191">
        <v>2</v>
      </c>
      <c r="J12" s="191">
        <v>7</v>
      </c>
      <c r="K12" s="191">
        <v>5</v>
      </c>
      <c r="L12" s="191">
        <v>15</v>
      </c>
      <c r="M12" s="223">
        <f t="shared" si="0"/>
        <v>48</v>
      </c>
      <c r="N12" s="239">
        <f t="shared" si="1"/>
        <v>0.68571428571428572</v>
      </c>
      <c r="O12" s="143" t="s">
        <v>37</v>
      </c>
    </row>
    <row r="13" spans="1:19" ht="21.95" customHeight="1">
      <c r="A13" s="99">
        <v>7</v>
      </c>
      <c r="B13" s="80" t="s">
        <v>157</v>
      </c>
      <c r="C13" s="90" t="s">
        <v>10</v>
      </c>
      <c r="D13" s="121">
        <v>39536</v>
      </c>
      <c r="E13" s="100" t="s">
        <v>153</v>
      </c>
      <c r="F13" s="100" t="s">
        <v>154</v>
      </c>
      <c r="G13" s="241">
        <v>10</v>
      </c>
      <c r="H13" s="241">
        <v>10</v>
      </c>
      <c r="I13" s="241">
        <v>3</v>
      </c>
      <c r="J13" s="241">
        <v>6</v>
      </c>
      <c r="K13" s="241">
        <v>4</v>
      </c>
      <c r="L13" s="241">
        <v>12</v>
      </c>
      <c r="M13" s="223">
        <f t="shared" si="0"/>
        <v>45</v>
      </c>
      <c r="N13" s="239">
        <f t="shared" si="1"/>
        <v>0.6428571428571429</v>
      </c>
      <c r="O13" s="85" t="s">
        <v>37</v>
      </c>
    </row>
    <row r="14" spans="1:19" ht="21.95" customHeight="1">
      <c r="A14" s="99">
        <v>8</v>
      </c>
      <c r="B14" s="113" t="s">
        <v>229</v>
      </c>
      <c r="C14" s="110" t="s">
        <v>10</v>
      </c>
      <c r="D14" s="171">
        <v>39378</v>
      </c>
      <c r="E14" s="113" t="s">
        <v>339</v>
      </c>
      <c r="F14" s="113" t="s">
        <v>211</v>
      </c>
      <c r="G14" s="242">
        <v>10</v>
      </c>
      <c r="H14" s="242">
        <v>2</v>
      </c>
      <c r="I14" s="242">
        <v>5</v>
      </c>
      <c r="J14" s="242">
        <v>5</v>
      </c>
      <c r="K14" s="242">
        <v>1</v>
      </c>
      <c r="L14" s="242">
        <v>16</v>
      </c>
      <c r="M14" s="223">
        <f t="shared" si="0"/>
        <v>39</v>
      </c>
      <c r="N14" s="239">
        <f t="shared" si="1"/>
        <v>0.55714285714285716</v>
      </c>
      <c r="O14" s="143" t="s">
        <v>37</v>
      </c>
    </row>
    <row r="15" spans="1:19" ht="21.95" customHeight="1">
      <c r="A15" s="99">
        <v>9</v>
      </c>
      <c r="B15" s="113" t="s">
        <v>230</v>
      </c>
      <c r="C15" s="110" t="s">
        <v>10</v>
      </c>
      <c r="D15" s="171">
        <v>39245</v>
      </c>
      <c r="E15" s="107" t="s">
        <v>339</v>
      </c>
      <c r="F15" s="113" t="s">
        <v>211</v>
      </c>
      <c r="G15" s="242">
        <v>9</v>
      </c>
      <c r="H15" s="242">
        <v>2</v>
      </c>
      <c r="I15" s="242">
        <v>5</v>
      </c>
      <c r="J15" s="242">
        <v>5</v>
      </c>
      <c r="K15" s="242">
        <v>0</v>
      </c>
      <c r="L15" s="242">
        <v>16</v>
      </c>
      <c r="M15" s="223">
        <f t="shared" si="0"/>
        <v>37</v>
      </c>
      <c r="N15" s="239">
        <f t="shared" si="1"/>
        <v>0.52857142857142858</v>
      </c>
      <c r="O15" s="85"/>
    </row>
    <row r="16" spans="1:19" ht="21.95" customHeight="1">
      <c r="A16" s="99">
        <v>10</v>
      </c>
      <c r="B16" s="211" t="s">
        <v>388</v>
      </c>
      <c r="C16" s="110" t="s">
        <v>10</v>
      </c>
      <c r="D16" s="111">
        <v>39492</v>
      </c>
      <c r="E16" s="80" t="s">
        <v>350</v>
      </c>
      <c r="F16" s="170" t="s">
        <v>154</v>
      </c>
      <c r="G16" s="243">
        <v>8</v>
      </c>
      <c r="H16" s="243">
        <v>8</v>
      </c>
      <c r="I16" s="243">
        <v>0</v>
      </c>
      <c r="J16" s="243">
        <v>4</v>
      </c>
      <c r="K16" s="243">
        <v>2</v>
      </c>
      <c r="L16" s="243">
        <v>15</v>
      </c>
      <c r="M16" s="223">
        <f t="shared" si="0"/>
        <v>37</v>
      </c>
      <c r="N16" s="239">
        <f t="shared" si="1"/>
        <v>0.52857142857142858</v>
      </c>
      <c r="O16" s="143"/>
    </row>
    <row r="17" spans="1:15" ht="21.95" customHeight="1">
      <c r="A17" s="99">
        <v>11</v>
      </c>
      <c r="B17" s="116" t="s">
        <v>39</v>
      </c>
      <c r="C17" s="110" t="s">
        <v>10</v>
      </c>
      <c r="D17" s="117">
        <v>39282</v>
      </c>
      <c r="E17" s="118" t="s">
        <v>342</v>
      </c>
      <c r="F17" s="119" t="s">
        <v>324</v>
      </c>
      <c r="G17" s="194">
        <v>8</v>
      </c>
      <c r="H17" s="194">
        <v>9</v>
      </c>
      <c r="I17" s="194">
        <v>0</v>
      </c>
      <c r="J17" s="194">
        <v>2</v>
      </c>
      <c r="K17" s="194">
        <v>5</v>
      </c>
      <c r="L17" s="194">
        <v>12</v>
      </c>
      <c r="M17" s="223">
        <f t="shared" si="0"/>
        <v>36</v>
      </c>
      <c r="N17" s="239">
        <f t="shared" si="1"/>
        <v>0.51428571428571423</v>
      </c>
      <c r="O17" s="85"/>
    </row>
    <row r="18" spans="1:15" ht="21.95" customHeight="1">
      <c r="A18" s="99">
        <v>12</v>
      </c>
      <c r="B18" s="79" t="s">
        <v>389</v>
      </c>
      <c r="C18" s="110" t="s">
        <v>10</v>
      </c>
      <c r="D18" s="103">
        <v>39413</v>
      </c>
      <c r="E18" s="80" t="s">
        <v>350</v>
      </c>
      <c r="F18" s="100" t="s">
        <v>154</v>
      </c>
      <c r="G18" s="191">
        <v>10</v>
      </c>
      <c r="H18" s="191">
        <v>7</v>
      </c>
      <c r="I18" s="191">
        <v>3</v>
      </c>
      <c r="J18" s="191">
        <v>2</v>
      </c>
      <c r="K18" s="191">
        <v>2</v>
      </c>
      <c r="L18" s="191">
        <v>12</v>
      </c>
      <c r="M18" s="223">
        <f t="shared" si="0"/>
        <v>36</v>
      </c>
      <c r="N18" s="239">
        <f t="shared" si="1"/>
        <v>0.51428571428571423</v>
      </c>
      <c r="O18" s="143"/>
    </row>
    <row r="19" spans="1:15" ht="21.95" customHeight="1">
      <c r="A19" s="99">
        <v>13</v>
      </c>
      <c r="B19" s="80" t="s">
        <v>247</v>
      </c>
      <c r="C19" s="110" t="s">
        <v>10</v>
      </c>
      <c r="D19" s="115">
        <v>39390</v>
      </c>
      <c r="E19" s="100" t="s">
        <v>341</v>
      </c>
      <c r="F19" s="100" t="s">
        <v>244</v>
      </c>
      <c r="G19" s="209">
        <v>9</v>
      </c>
      <c r="H19" s="209">
        <v>8</v>
      </c>
      <c r="I19" s="209">
        <v>0</v>
      </c>
      <c r="J19" s="209">
        <v>1</v>
      </c>
      <c r="K19" s="209">
        <v>5</v>
      </c>
      <c r="L19" s="209">
        <v>12</v>
      </c>
      <c r="M19" s="223">
        <f t="shared" si="0"/>
        <v>35</v>
      </c>
      <c r="N19" s="239">
        <f t="shared" si="1"/>
        <v>0.5</v>
      </c>
      <c r="O19" s="85"/>
    </row>
    <row r="20" spans="1:15" ht="21.95" customHeight="1">
      <c r="A20" s="99">
        <v>14</v>
      </c>
      <c r="B20" s="80" t="s">
        <v>249</v>
      </c>
      <c r="C20" s="110" t="s">
        <v>10</v>
      </c>
      <c r="D20" s="103">
        <v>39210</v>
      </c>
      <c r="E20" s="80" t="s">
        <v>347</v>
      </c>
      <c r="F20" s="80" t="s">
        <v>248</v>
      </c>
      <c r="G20" s="241">
        <v>8</v>
      </c>
      <c r="H20" s="241">
        <v>7</v>
      </c>
      <c r="I20" s="241">
        <v>0</v>
      </c>
      <c r="J20" s="241">
        <v>1</v>
      </c>
      <c r="K20" s="241">
        <v>0</v>
      </c>
      <c r="L20" s="241">
        <v>17</v>
      </c>
      <c r="M20" s="223">
        <f t="shared" si="0"/>
        <v>33</v>
      </c>
      <c r="N20" s="239">
        <f t="shared" si="1"/>
        <v>0.47142857142857142</v>
      </c>
      <c r="O20" s="143"/>
    </row>
    <row r="21" spans="1:15" ht="21.95" customHeight="1">
      <c r="A21" s="99">
        <v>15</v>
      </c>
      <c r="B21" s="126" t="s">
        <v>373</v>
      </c>
      <c r="C21" s="110" t="s">
        <v>10</v>
      </c>
      <c r="D21" s="103">
        <v>39562</v>
      </c>
      <c r="E21" s="80" t="s">
        <v>366</v>
      </c>
      <c r="F21" s="79" t="s">
        <v>374</v>
      </c>
      <c r="G21" s="158">
        <v>10</v>
      </c>
      <c r="H21" s="158">
        <v>7</v>
      </c>
      <c r="I21" s="158">
        <v>0</v>
      </c>
      <c r="J21" s="158">
        <v>1</v>
      </c>
      <c r="K21" s="158">
        <v>2</v>
      </c>
      <c r="L21" s="158">
        <v>12</v>
      </c>
      <c r="M21" s="223">
        <f t="shared" si="0"/>
        <v>32</v>
      </c>
      <c r="N21" s="239">
        <f t="shared" si="1"/>
        <v>0.45714285714285713</v>
      </c>
      <c r="O21" s="85"/>
    </row>
    <row r="22" spans="1:15" ht="21.95" customHeight="1">
      <c r="A22" s="99">
        <v>16</v>
      </c>
      <c r="B22" s="151" t="s">
        <v>334</v>
      </c>
      <c r="C22" s="110" t="s">
        <v>10</v>
      </c>
      <c r="D22" s="172">
        <v>39429</v>
      </c>
      <c r="E22" s="92" t="s">
        <v>335</v>
      </c>
      <c r="F22" s="80" t="s">
        <v>257</v>
      </c>
      <c r="G22" s="194">
        <v>10</v>
      </c>
      <c r="H22" s="194">
        <v>4</v>
      </c>
      <c r="I22" s="194">
        <v>0</v>
      </c>
      <c r="J22" s="194">
        <v>2</v>
      </c>
      <c r="K22" s="194">
        <v>4</v>
      </c>
      <c r="L22" s="194">
        <v>11</v>
      </c>
      <c r="M22" s="223">
        <f t="shared" si="0"/>
        <v>31</v>
      </c>
      <c r="N22" s="239">
        <f t="shared" si="1"/>
        <v>0.44285714285714284</v>
      </c>
      <c r="O22" s="143"/>
    </row>
    <row r="23" spans="1:15" ht="21.95" customHeight="1">
      <c r="A23" s="99">
        <v>17</v>
      </c>
      <c r="B23" s="87" t="s">
        <v>65</v>
      </c>
      <c r="C23" s="110" t="s">
        <v>10</v>
      </c>
      <c r="D23" s="103">
        <v>39488</v>
      </c>
      <c r="E23" s="87" t="s">
        <v>344</v>
      </c>
      <c r="F23" s="87" t="s">
        <v>53</v>
      </c>
      <c r="G23" s="223">
        <v>10</v>
      </c>
      <c r="H23" s="223">
        <v>5</v>
      </c>
      <c r="I23" s="223">
        <v>3</v>
      </c>
      <c r="J23" s="223">
        <v>3</v>
      </c>
      <c r="K23" s="223">
        <v>0</v>
      </c>
      <c r="L23" s="223">
        <v>8</v>
      </c>
      <c r="M23" s="223">
        <f t="shared" si="0"/>
        <v>29</v>
      </c>
      <c r="N23" s="239">
        <f t="shared" si="1"/>
        <v>0.41428571428571431</v>
      </c>
      <c r="O23" s="85"/>
    </row>
    <row r="24" spans="1:15" ht="21.95" customHeight="1">
      <c r="A24" s="99">
        <v>18</v>
      </c>
      <c r="B24" s="100" t="s">
        <v>99</v>
      </c>
      <c r="C24" s="112" t="s">
        <v>10</v>
      </c>
      <c r="D24" s="101">
        <v>39271</v>
      </c>
      <c r="E24" s="80" t="s">
        <v>346</v>
      </c>
      <c r="F24" s="102" t="s">
        <v>76</v>
      </c>
      <c r="G24" s="158">
        <v>8</v>
      </c>
      <c r="H24" s="158">
        <v>0</v>
      </c>
      <c r="I24" s="158">
        <v>0</v>
      </c>
      <c r="J24" s="158">
        <v>7</v>
      </c>
      <c r="K24" s="158">
        <v>0</v>
      </c>
      <c r="L24" s="158">
        <v>13</v>
      </c>
      <c r="M24" s="223">
        <f t="shared" si="0"/>
        <v>28</v>
      </c>
      <c r="N24" s="239">
        <f t="shared" si="1"/>
        <v>0.4</v>
      </c>
      <c r="O24" s="143"/>
    </row>
    <row r="25" spans="1:15" ht="21.95" customHeight="1">
      <c r="A25" s="99">
        <v>19</v>
      </c>
      <c r="B25" s="100" t="s">
        <v>101</v>
      </c>
      <c r="C25" s="112" t="s">
        <v>10</v>
      </c>
      <c r="D25" s="101">
        <v>39611</v>
      </c>
      <c r="E25" s="80" t="s">
        <v>346</v>
      </c>
      <c r="F25" s="100" t="s">
        <v>76</v>
      </c>
      <c r="G25" s="194">
        <v>8</v>
      </c>
      <c r="H25" s="194">
        <v>6</v>
      </c>
      <c r="I25" s="194">
        <v>0</v>
      </c>
      <c r="J25" s="194">
        <v>1</v>
      </c>
      <c r="K25" s="194">
        <v>2</v>
      </c>
      <c r="L25" s="194">
        <v>11</v>
      </c>
      <c r="M25" s="223">
        <f t="shared" si="0"/>
        <v>28</v>
      </c>
      <c r="N25" s="239">
        <f t="shared" si="1"/>
        <v>0.4</v>
      </c>
      <c r="O25" s="85"/>
    </row>
    <row r="26" spans="1:15" ht="21.95" customHeight="1">
      <c r="A26" s="99">
        <v>20</v>
      </c>
      <c r="B26" s="107" t="s">
        <v>228</v>
      </c>
      <c r="C26" s="110" t="s">
        <v>10</v>
      </c>
      <c r="D26" s="114">
        <v>39268</v>
      </c>
      <c r="E26" s="107" t="s">
        <v>339</v>
      </c>
      <c r="F26" s="107" t="s">
        <v>211</v>
      </c>
      <c r="G26" s="160">
        <v>5</v>
      </c>
      <c r="H26" s="160">
        <v>11</v>
      </c>
      <c r="I26" s="160">
        <v>0</v>
      </c>
      <c r="J26" s="160">
        <v>5</v>
      </c>
      <c r="K26" s="160">
        <v>0</v>
      </c>
      <c r="L26" s="160">
        <v>6</v>
      </c>
      <c r="M26" s="223">
        <f t="shared" si="0"/>
        <v>27</v>
      </c>
      <c r="N26" s="239">
        <f t="shared" si="1"/>
        <v>0.38571428571428573</v>
      </c>
      <c r="O26" s="143"/>
    </row>
    <row r="27" spans="1:15" ht="21.95" customHeight="1">
      <c r="A27" s="99">
        <v>21</v>
      </c>
      <c r="B27" s="90" t="s">
        <v>170</v>
      </c>
      <c r="C27" s="110" t="s">
        <v>10</v>
      </c>
      <c r="D27" s="104">
        <v>39499</v>
      </c>
      <c r="E27" s="80" t="s">
        <v>348</v>
      </c>
      <c r="F27" s="80" t="s">
        <v>169</v>
      </c>
      <c r="G27" s="194">
        <v>8</v>
      </c>
      <c r="H27" s="194">
        <v>4</v>
      </c>
      <c r="I27" s="194">
        <v>0</v>
      </c>
      <c r="J27" s="194">
        <v>2</v>
      </c>
      <c r="K27" s="194">
        <v>0</v>
      </c>
      <c r="L27" s="194">
        <v>13</v>
      </c>
      <c r="M27" s="223">
        <f t="shared" si="0"/>
        <v>27</v>
      </c>
      <c r="N27" s="239">
        <f t="shared" si="1"/>
        <v>0.38571428571428573</v>
      </c>
      <c r="O27" s="85"/>
    </row>
    <row r="28" spans="1:15" ht="21.95" customHeight="1">
      <c r="A28" s="99">
        <v>22</v>
      </c>
      <c r="B28" s="107" t="s">
        <v>225</v>
      </c>
      <c r="C28" s="110" t="s">
        <v>10</v>
      </c>
      <c r="D28" s="114">
        <v>39288</v>
      </c>
      <c r="E28" s="107" t="s">
        <v>339</v>
      </c>
      <c r="F28" s="107" t="s">
        <v>211</v>
      </c>
      <c r="G28" s="209">
        <v>3</v>
      </c>
      <c r="H28" s="209">
        <v>8</v>
      </c>
      <c r="I28" s="209">
        <v>0</v>
      </c>
      <c r="J28" s="209">
        <v>5</v>
      </c>
      <c r="K28" s="209">
        <v>0</v>
      </c>
      <c r="L28" s="209">
        <v>11</v>
      </c>
      <c r="M28" s="223">
        <f t="shared" si="0"/>
        <v>27</v>
      </c>
      <c r="N28" s="239">
        <f t="shared" si="1"/>
        <v>0.38571428571428573</v>
      </c>
      <c r="O28" s="143"/>
    </row>
    <row r="29" spans="1:15" ht="21.95" customHeight="1">
      <c r="A29" s="99">
        <v>23</v>
      </c>
      <c r="B29" s="107" t="s">
        <v>224</v>
      </c>
      <c r="C29" s="110" t="s">
        <v>10</v>
      </c>
      <c r="D29" s="114">
        <v>39427</v>
      </c>
      <c r="E29" s="107" t="s">
        <v>339</v>
      </c>
      <c r="F29" s="107" t="s">
        <v>211</v>
      </c>
      <c r="G29" s="223">
        <v>8</v>
      </c>
      <c r="H29" s="223">
        <v>7</v>
      </c>
      <c r="I29" s="223">
        <v>0</v>
      </c>
      <c r="J29" s="223">
        <v>0</v>
      </c>
      <c r="K29" s="223">
        <v>0</v>
      </c>
      <c r="L29" s="223">
        <v>11</v>
      </c>
      <c r="M29" s="223">
        <f t="shared" si="0"/>
        <v>26</v>
      </c>
      <c r="N29" s="239">
        <f t="shared" si="1"/>
        <v>0.37142857142857144</v>
      </c>
      <c r="O29" s="85"/>
    </row>
    <row r="30" spans="1:15" ht="21.95" customHeight="1">
      <c r="A30" s="99">
        <v>24</v>
      </c>
      <c r="B30" s="124" t="s">
        <v>172</v>
      </c>
      <c r="C30" s="110" t="s">
        <v>10</v>
      </c>
      <c r="D30" s="212">
        <v>39372</v>
      </c>
      <c r="E30" s="125" t="s">
        <v>349</v>
      </c>
      <c r="F30" s="213" t="s">
        <v>169</v>
      </c>
      <c r="G30" s="194">
        <v>7</v>
      </c>
      <c r="H30" s="194">
        <v>5</v>
      </c>
      <c r="I30" s="194">
        <v>0</v>
      </c>
      <c r="J30" s="194">
        <v>0</v>
      </c>
      <c r="K30" s="194">
        <v>0</v>
      </c>
      <c r="L30" s="244">
        <v>13</v>
      </c>
      <c r="M30" s="223">
        <f t="shared" si="0"/>
        <v>25</v>
      </c>
      <c r="N30" s="239">
        <f t="shared" si="1"/>
        <v>0.35714285714285715</v>
      </c>
      <c r="O30" s="143"/>
    </row>
    <row r="31" spans="1:15" ht="21.95" customHeight="1">
      <c r="A31" s="99">
        <v>25</v>
      </c>
      <c r="B31" s="107" t="s">
        <v>226</v>
      </c>
      <c r="C31" s="110" t="s">
        <v>10</v>
      </c>
      <c r="D31" s="114">
        <v>39422</v>
      </c>
      <c r="E31" s="107" t="s">
        <v>339</v>
      </c>
      <c r="F31" s="107" t="s">
        <v>211</v>
      </c>
      <c r="G31" s="194">
        <v>5</v>
      </c>
      <c r="H31" s="194">
        <v>7</v>
      </c>
      <c r="I31" s="194">
        <v>0</v>
      </c>
      <c r="J31" s="194">
        <v>5</v>
      </c>
      <c r="K31" s="194">
        <v>0</v>
      </c>
      <c r="L31" s="194">
        <v>7</v>
      </c>
      <c r="M31" s="223">
        <f t="shared" si="0"/>
        <v>24</v>
      </c>
      <c r="N31" s="239">
        <f t="shared" si="1"/>
        <v>0.34285714285714286</v>
      </c>
      <c r="O31" s="85"/>
    </row>
    <row r="32" spans="1:15" ht="21.95" customHeight="1">
      <c r="A32" s="99">
        <v>26</v>
      </c>
      <c r="B32" s="107" t="s">
        <v>227</v>
      </c>
      <c r="C32" s="110" t="s">
        <v>10</v>
      </c>
      <c r="D32" s="114">
        <v>39607</v>
      </c>
      <c r="E32" s="107" t="s">
        <v>339</v>
      </c>
      <c r="F32" s="107" t="s">
        <v>211</v>
      </c>
      <c r="G32" s="223">
        <v>3</v>
      </c>
      <c r="H32" s="223">
        <v>3</v>
      </c>
      <c r="I32" s="223">
        <v>0</v>
      </c>
      <c r="J32" s="223">
        <v>5</v>
      </c>
      <c r="K32" s="223">
        <v>0</v>
      </c>
      <c r="L32" s="223">
        <v>11</v>
      </c>
      <c r="M32" s="223">
        <f t="shared" si="0"/>
        <v>22</v>
      </c>
      <c r="N32" s="239">
        <f t="shared" si="1"/>
        <v>0.31428571428571428</v>
      </c>
      <c r="O32" s="143"/>
    </row>
    <row r="33" spans="1:15" ht="21.95" customHeight="1">
      <c r="A33" s="99">
        <v>27</v>
      </c>
      <c r="B33" s="214" t="s">
        <v>100</v>
      </c>
      <c r="C33" s="215" t="s">
        <v>10</v>
      </c>
      <c r="D33" s="216">
        <v>39258</v>
      </c>
      <c r="E33" s="217" t="s">
        <v>346</v>
      </c>
      <c r="F33" s="218" t="s">
        <v>76</v>
      </c>
      <c r="G33" s="219">
        <v>8</v>
      </c>
      <c r="H33" s="219">
        <v>4</v>
      </c>
      <c r="I33" s="219">
        <v>0</v>
      </c>
      <c r="J33" s="219">
        <v>0</v>
      </c>
      <c r="K33" s="219">
        <v>8</v>
      </c>
      <c r="L33" s="219">
        <v>0</v>
      </c>
      <c r="M33" s="223">
        <f t="shared" si="0"/>
        <v>20</v>
      </c>
      <c r="N33" s="239">
        <f t="shared" si="1"/>
        <v>0.2857142857142857</v>
      </c>
      <c r="O33" s="85"/>
    </row>
    <row r="34" spans="1:15">
      <c r="A34" s="99">
        <v>28</v>
      </c>
      <c r="B34" s="105" t="s">
        <v>269</v>
      </c>
      <c r="C34" s="90" t="s">
        <v>10</v>
      </c>
      <c r="D34" s="106">
        <v>39277</v>
      </c>
      <c r="E34" s="87" t="s">
        <v>338</v>
      </c>
      <c r="F34" s="105" t="s">
        <v>268</v>
      </c>
      <c r="G34" s="209">
        <v>4</v>
      </c>
      <c r="H34" s="209">
        <v>3</v>
      </c>
      <c r="I34" s="209">
        <v>0</v>
      </c>
      <c r="J34" s="209">
        <v>2</v>
      </c>
      <c r="K34" s="209">
        <v>0</v>
      </c>
      <c r="L34" s="209">
        <v>10</v>
      </c>
      <c r="M34" s="223">
        <f t="shared" si="0"/>
        <v>19</v>
      </c>
      <c r="N34" s="239">
        <f t="shared" si="1"/>
        <v>0.27142857142857141</v>
      </c>
      <c r="O34" s="143"/>
    </row>
    <row r="35" spans="1:15" ht="37.5">
      <c r="A35" s="79">
        <v>29</v>
      </c>
      <c r="B35" s="90" t="s">
        <v>171</v>
      </c>
      <c r="C35" s="80" t="s">
        <v>10</v>
      </c>
      <c r="D35" s="104">
        <v>39242</v>
      </c>
      <c r="E35" s="80" t="s">
        <v>348</v>
      </c>
      <c r="F35" s="80" t="s">
        <v>169</v>
      </c>
      <c r="G35" s="209">
        <v>7</v>
      </c>
      <c r="H35" s="209">
        <v>3</v>
      </c>
      <c r="I35" s="209">
        <v>0</v>
      </c>
      <c r="J35" s="209">
        <v>0</v>
      </c>
      <c r="K35" s="209">
        <v>0</v>
      </c>
      <c r="L35" s="209">
        <v>8</v>
      </c>
      <c r="M35" s="223">
        <f t="shared" si="0"/>
        <v>18</v>
      </c>
      <c r="N35" s="239">
        <f t="shared" si="1"/>
        <v>0.25714285714285712</v>
      </c>
      <c r="O35" s="85"/>
    </row>
    <row r="36" spans="1:15">
      <c r="A36" s="79">
        <v>30</v>
      </c>
      <c r="B36" s="123" t="s">
        <v>158</v>
      </c>
      <c r="C36" s="90" t="s">
        <v>10</v>
      </c>
      <c r="D36" s="121">
        <v>39219</v>
      </c>
      <c r="E36" s="80" t="s">
        <v>350</v>
      </c>
      <c r="F36" s="100" t="s">
        <v>154</v>
      </c>
      <c r="G36" s="194">
        <v>3</v>
      </c>
      <c r="H36" s="194">
        <v>4</v>
      </c>
      <c r="I36" s="194">
        <v>0</v>
      </c>
      <c r="J36" s="194">
        <v>0</v>
      </c>
      <c r="K36" s="194">
        <v>0</v>
      </c>
      <c r="L36" s="194">
        <v>8</v>
      </c>
      <c r="M36" s="223">
        <f t="shared" si="0"/>
        <v>15</v>
      </c>
      <c r="N36" s="239">
        <f t="shared" si="1"/>
        <v>0.21428571428571427</v>
      </c>
      <c r="O36" s="143"/>
    </row>
    <row r="38" spans="1:15" s="84" customFormat="1">
      <c r="B38" s="94" t="s">
        <v>357</v>
      </c>
      <c r="C38" s="267" t="s">
        <v>380</v>
      </c>
      <c r="D38" s="267"/>
    </row>
    <row r="39" spans="1:15" s="84" customFormat="1">
      <c r="B39" s="96"/>
      <c r="C39" s="210"/>
      <c r="D39" s="210"/>
    </row>
    <row r="40" spans="1:15" s="84" customFormat="1">
      <c r="B40" s="94" t="s">
        <v>356</v>
      </c>
      <c r="C40" s="267" t="s">
        <v>381</v>
      </c>
      <c r="D40" s="267"/>
    </row>
    <row r="41" spans="1:15" s="84" customFormat="1">
      <c r="B41" s="96"/>
      <c r="C41" s="267" t="s">
        <v>382</v>
      </c>
      <c r="D41" s="267"/>
    </row>
    <row r="42" spans="1:15" s="84" customFormat="1">
      <c r="B42" s="96"/>
      <c r="C42" s="267" t="s">
        <v>383</v>
      </c>
      <c r="D42" s="267"/>
    </row>
    <row r="43" spans="1:15" s="84" customFormat="1">
      <c r="B43" s="96"/>
      <c r="C43" s="267" t="s">
        <v>384</v>
      </c>
      <c r="D43" s="267"/>
    </row>
    <row r="44" spans="1:15" s="84" customFormat="1">
      <c r="C44" s="267" t="s">
        <v>386</v>
      </c>
      <c r="D44" s="267"/>
    </row>
    <row r="45" spans="1:15" s="84" customFormat="1">
      <c r="C45" s="267" t="s">
        <v>387</v>
      </c>
      <c r="D45" s="267"/>
    </row>
    <row r="46" spans="1:15">
      <c r="C46" s="267" t="s">
        <v>398</v>
      </c>
      <c r="D46" s="267"/>
    </row>
  </sheetData>
  <sortState ref="A1:F28">
    <sortCondition ref="B1"/>
  </sortState>
  <mergeCells count="23">
    <mergeCell ref="A1:P1"/>
    <mergeCell ref="A2:P2"/>
    <mergeCell ref="A3:P3"/>
    <mergeCell ref="A4:P4"/>
    <mergeCell ref="A5:A6"/>
    <mergeCell ref="B5:B6"/>
    <mergeCell ref="C5:C6"/>
    <mergeCell ref="D5:D6"/>
    <mergeCell ref="E5:E6"/>
    <mergeCell ref="O5:O6"/>
    <mergeCell ref="F5:F6"/>
    <mergeCell ref="G5:K5"/>
    <mergeCell ref="L5:L6"/>
    <mergeCell ref="M5:M6"/>
    <mergeCell ref="N5:N6"/>
    <mergeCell ref="C46:D46"/>
    <mergeCell ref="C44:D44"/>
    <mergeCell ref="C45:D45"/>
    <mergeCell ref="C38:D38"/>
    <mergeCell ref="C40:D40"/>
    <mergeCell ref="C41:D41"/>
    <mergeCell ref="C42:D42"/>
    <mergeCell ref="C43:D43"/>
  </mergeCells>
  <pageMargins left="0.25" right="0.25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30"/>
  <sheetViews>
    <sheetView tabSelected="1" zoomScale="70" zoomScaleNormal="70" workbookViewId="0">
      <selection activeCell="E10" sqref="E10"/>
    </sheetView>
  </sheetViews>
  <sheetFormatPr defaultColWidth="8.85546875" defaultRowHeight="18.75"/>
  <cols>
    <col min="1" max="1" width="5.140625" style="98" customWidth="1"/>
    <col min="2" max="2" width="44.42578125" style="96" bestFit="1" customWidth="1"/>
    <col min="3" max="3" width="11" style="96" bestFit="1" customWidth="1"/>
    <col min="4" max="4" width="12.85546875" style="208" customWidth="1"/>
    <col min="5" max="5" width="86.7109375" style="96" customWidth="1"/>
    <col min="6" max="6" width="42" style="96" customWidth="1"/>
    <col min="7" max="7" width="7.7109375" style="96" customWidth="1"/>
    <col min="8" max="8" width="8.28515625" style="96" customWidth="1"/>
    <col min="9" max="9" width="8.42578125" style="96" customWidth="1"/>
    <col min="10" max="10" width="9.42578125" style="96" customWidth="1"/>
    <col min="11" max="11" width="9.7109375" style="96" customWidth="1"/>
    <col min="12" max="12" width="10.140625" style="98" customWidth="1"/>
    <col min="13" max="13" width="12.7109375" style="142" customWidth="1"/>
    <col min="14" max="14" width="8.28515625" style="96" bestFit="1" customWidth="1"/>
    <col min="15" max="16384" width="8.85546875" style="96"/>
  </cols>
  <sheetData>
    <row r="1" spans="1:19" s="254" customForma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9" s="254" customFormat="1">
      <c r="A2" s="269" t="s">
        <v>392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9" s="254" customFormat="1">
      <c r="A3" s="270" t="s">
        <v>395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9" s="254" customFormat="1">
      <c r="A4" s="270" t="s">
        <v>400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69"/>
      <c r="P4" s="269"/>
      <c r="Q4" s="255"/>
      <c r="R4" s="255"/>
      <c r="S4" s="255"/>
    </row>
    <row r="5" spans="1:19" s="177" customFormat="1">
      <c r="A5" s="272" t="s">
        <v>1</v>
      </c>
      <c r="B5" s="272" t="s">
        <v>2</v>
      </c>
      <c r="C5" s="272" t="s">
        <v>3</v>
      </c>
      <c r="D5" s="274" t="s">
        <v>4</v>
      </c>
      <c r="E5" s="272" t="s">
        <v>5</v>
      </c>
      <c r="F5" s="274" t="s">
        <v>6</v>
      </c>
      <c r="G5" s="278" t="s">
        <v>336</v>
      </c>
      <c r="H5" s="279"/>
      <c r="I5" s="279"/>
      <c r="J5" s="279"/>
      <c r="K5" s="278" t="s">
        <v>379</v>
      </c>
      <c r="L5" s="274" t="s">
        <v>7</v>
      </c>
      <c r="M5" s="274" t="s">
        <v>8</v>
      </c>
      <c r="N5" s="278" t="s">
        <v>9</v>
      </c>
      <c r="O5" s="256"/>
      <c r="P5" s="256"/>
    </row>
    <row r="6" spans="1:19" s="177" customFormat="1" ht="52.15" customHeight="1">
      <c r="A6" s="273"/>
      <c r="B6" s="273"/>
      <c r="C6" s="273"/>
      <c r="D6" s="275"/>
      <c r="E6" s="273"/>
      <c r="F6" s="275"/>
      <c r="G6" s="190">
        <v>1</v>
      </c>
      <c r="H6" s="190">
        <v>2</v>
      </c>
      <c r="I6" s="190">
        <v>3</v>
      </c>
      <c r="J6" s="190">
        <v>4</v>
      </c>
      <c r="K6" s="278"/>
      <c r="L6" s="275"/>
      <c r="M6" s="275"/>
      <c r="N6" s="279"/>
    </row>
    <row r="7" spans="1:19" s="177" customFormat="1" ht="39.75" customHeight="1">
      <c r="A7" s="257">
        <v>1</v>
      </c>
      <c r="B7" s="258" t="s">
        <v>403</v>
      </c>
      <c r="C7" s="259" t="s">
        <v>10</v>
      </c>
      <c r="D7" s="260">
        <v>38982</v>
      </c>
      <c r="E7" s="261" t="s">
        <v>256</v>
      </c>
      <c r="F7" s="262" t="s">
        <v>257</v>
      </c>
      <c r="G7" s="228">
        <v>8.5</v>
      </c>
      <c r="H7" s="228">
        <v>10</v>
      </c>
      <c r="I7" s="228">
        <v>6</v>
      </c>
      <c r="J7" s="228">
        <v>7</v>
      </c>
      <c r="K7" s="228">
        <v>19</v>
      </c>
      <c r="L7" s="229">
        <f>SUM(G7:K7)</f>
        <v>50.5</v>
      </c>
      <c r="M7" s="230">
        <f t="shared" ref="M7:M8" si="0">L7/60</f>
        <v>0.84166666666666667</v>
      </c>
      <c r="N7" s="263" t="s">
        <v>16</v>
      </c>
    </row>
    <row r="8" spans="1:19" s="177" customFormat="1" ht="32.25" customHeight="1">
      <c r="A8" s="257">
        <v>2</v>
      </c>
      <c r="B8" s="258" t="s">
        <v>404</v>
      </c>
      <c r="C8" s="259" t="s">
        <v>10</v>
      </c>
      <c r="D8" s="260">
        <v>38923</v>
      </c>
      <c r="E8" s="261" t="s">
        <v>352</v>
      </c>
      <c r="F8" s="280" t="s">
        <v>385</v>
      </c>
      <c r="G8" s="228">
        <v>7</v>
      </c>
      <c r="H8" s="228">
        <v>7</v>
      </c>
      <c r="I8" s="228">
        <v>7</v>
      </c>
      <c r="J8" s="228">
        <v>7</v>
      </c>
      <c r="K8" s="228">
        <v>20</v>
      </c>
      <c r="L8" s="229">
        <f>SUM(G8:K8)</f>
        <v>48</v>
      </c>
      <c r="M8" s="230">
        <f t="shared" si="0"/>
        <v>0.8</v>
      </c>
      <c r="N8" s="263" t="s">
        <v>37</v>
      </c>
    </row>
    <row r="9" spans="1:19" ht="19.899999999999999" customHeight="1">
      <c r="A9" s="257">
        <v>3</v>
      </c>
      <c r="B9" s="79" t="s">
        <v>375</v>
      </c>
      <c r="C9" s="124" t="s">
        <v>10</v>
      </c>
      <c r="D9" s="195">
        <v>38883</v>
      </c>
      <c r="E9" s="87" t="s">
        <v>366</v>
      </c>
      <c r="F9" s="184" t="s">
        <v>374</v>
      </c>
      <c r="G9" s="226">
        <v>3</v>
      </c>
      <c r="H9" s="226">
        <v>8</v>
      </c>
      <c r="I9" s="226">
        <v>4</v>
      </c>
      <c r="J9" s="226">
        <v>11</v>
      </c>
      <c r="K9" s="238">
        <v>14</v>
      </c>
      <c r="L9" s="229">
        <f t="shared" ref="L9:L45" si="1">G9+H9+I9+J9+K9</f>
        <v>40</v>
      </c>
      <c r="M9" s="230">
        <f t="shared" ref="M9:M45" si="2">L9/60</f>
        <v>0.66666666666666663</v>
      </c>
      <c r="N9" s="90" t="s">
        <v>37</v>
      </c>
    </row>
    <row r="10" spans="1:19" ht="19.899999999999999" customHeight="1">
      <c r="A10" s="257">
        <v>4</v>
      </c>
      <c r="B10" s="90" t="s">
        <v>320</v>
      </c>
      <c r="C10" s="124" t="s">
        <v>10</v>
      </c>
      <c r="D10" s="202">
        <v>39052</v>
      </c>
      <c r="E10" s="90" t="s">
        <v>352</v>
      </c>
      <c r="F10" s="183" t="s">
        <v>385</v>
      </c>
      <c r="G10" s="237">
        <v>7</v>
      </c>
      <c r="H10" s="237">
        <v>7</v>
      </c>
      <c r="I10" s="237">
        <v>2</v>
      </c>
      <c r="J10" s="237">
        <v>7</v>
      </c>
      <c r="K10" s="237">
        <v>11</v>
      </c>
      <c r="L10" s="229">
        <f t="shared" si="1"/>
        <v>34</v>
      </c>
      <c r="M10" s="230">
        <f t="shared" si="2"/>
        <v>0.56666666666666665</v>
      </c>
      <c r="N10" s="90" t="s">
        <v>37</v>
      </c>
    </row>
    <row r="11" spans="1:19" ht="19.899999999999999" customHeight="1">
      <c r="A11" s="257">
        <v>5</v>
      </c>
      <c r="B11" s="80" t="s">
        <v>250</v>
      </c>
      <c r="C11" s="124" t="s">
        <v>10</v>
      </c>
      <c r="D11" s="196">
        <v>38758</v>
      </c>
      <c r="E11" s="80" t="s">
        <v>353</v>
      </c>
      <c r="F11" s="130" t="s">
        <v>248</v>
      </c>
      <c r="G11" s="237">
        <v>3</v>
      </c>
      <c r="H11" s="237">
        <v>0</v>
      </c>
      <c r="I11" s="237">
        <v>3</v>
      </c>
      <c r="J11" s="237">
        <v>10</v>
      </c>
      <c r="K11" s="237">
        <v>15</v>
      </c>
      <c r="L11" s="229">
        <f t="shared" si="1"/>
        <v>31</v>
      </c>
      <c r="M11" s="230">
        <f t="shared" si="2"/>
        <v>0.51666666666666672</v>
      </c>
      <c r="N11" s="90" t="s">
        <v>37</v>
      </c>
    </row>
    <row r="12" spans="1:19" ht="19.899999999999999" customHeight="1">
      <c r="A12" s="257">
        <v>6</v>
      </c>
      <c r="B12" s="131" t="s">
        <v>270</v>
      </c>
      <c r="C12" s="124" t="s">
        <v>10</v>
      </c>
      <c r="D12" s="201">
        <v>39200</v>
      </c>
      <c r="E12" s="90" t="s">
        <v>338</v>
      </c>
      <c r="F12" s="134" t="s">
        <v>268</v>
      </c>
      <c r="G12" s="226">
        <v>3.5</v>
      </c>
      <c r="H12" s="226">
        <v>0</v>
      </c>
      <c r="I12" s="226">
        <v>4</v>
      </c>
      <c r="J12" s="226">
        <v>5</v>
      </c>
      <c r="K12" s="226">
        <v>18</v>
      </c>
      <c r="L12" s="229">
        <f t="shared" si="1"/>
        <v>30.5</v>
      </c>
      <c r="M12" s="230">
        <f t="shared" si="2"/>
        <v>0.5083333333333333</v>
      </c>
      <c r="N12" s="90" t="s">
        <v>37</v>
      </c>
    </row>
    <row r="13" spans="1:19" ht="19.899999999999999" customHeight="1">
      <c r="A13" s="257">
        <v>7</v>
      </c>
      <c r="B13" s="102" t="s">
        <v>107</v>
      </c>
      <c r="C13" s="124" t="s">
        <v>10</v>
      </c>
      <c r="D13" s="204">
        <v>38934</v>
      </c>
      <c r="E13" s="80" t="s">
        <v>346</v>
      </c>
      <c r="F13" s="182" t="s">
        <v>76</v>
      </c>
      <c r="G13" s="228">
        <v>6.5</v>
      </c>
      <c r="H13" s="228">
        <v>0</v>
      </c>
      <c r="I13" s="228">
        <v>4</v>
      </c>
      <c r="J13" s="228">
        <v>0</v>
      </c>
      <c r="K13" s="228">
        <v>20</v>
      </c>
      <c r="L13" s="229">
        <f t="shared" si="1"/>
        <v>30.5</v>
      </c>
      <c r="M13" s="230">
        <f t="shared" si="2"/>
        <v>0.5083333333333333</v>
      </c>
      <c r="N13" s="90" t="s">
        <v>37</v>
      </c>
    </row>
    <row r="14" spans="1:19" ht="19.899999999999999" customHeight="1">
      <c r="A14" s="257">
        <v>8</v>
      </c>
      <c r="B14" s="80" t="s">
        <v>105</v>
      </c>
      <c r="C14" s="124" t="s">
        <v>10</v>
      </c>
      <c r="D14" s="195">
        <v>38924</v>
      </c>
      <c r="E14" s="80" t="s">
        <v>346</v>
      </c>
      <c r="F14" s="182" t="s">
        <v>76</v>
      </c>
      <c r="G14" s="228">
        <v>0</v>
      </c>
      <c r="H14" s="228">
        <v>0</v>
      </c>
      <c r="I14" s="228">
        <v>4</v>
      </c>
      <c r="J14" s="228">
        <v>8</v>
      </c>
      <c r="K14" s="228">
        <v>18</v>
      </c>
      <c r="L14" s="229">
        <f t="shared" si="1"/>
        <v>30</v>
      </c>
      <c r="M14" s="230">
        <f t="shared" si="2"/>
        <v>0.5</v>
      </c>
      <c r="N14" s="90" t="s">
        <v>37</v>
      </c>
    </row>
    <row r="15" spans="1:19" ht="19.899999999999999" customHeight="1">
      <c r="A15" s="257">
        <v>9</v>
      </c>
      <c r="B15" s="80" t="s">
        <v>32</v>
      </c>
      <c r="C15" s="124" t="s">
        <v>10</v>
      </c>
      <c r="D15" s="250">
        <v>39045</v>
      </c>
      <c r="E15" s="80" t="s">
        <v>15</v>
      </c>
      <c r="F15" s="252" t="s">
        <v>30</v>
      </c>
      <c r="G15" s="237">
        <v>2.5</v>
      </c>
      <c r="H15" s="237">
        <v>2</v>
      </c>
      <c r="I15" s="237">
        <v>1</v>
      </c>
      <c r="J15" s="237">
        <v>6</v>
      </c>
      <c r="K15" s="231">
        <v>15</v>
      </c>
      <c r="L15" s="229">
        <f t="shared" si="1"/>
        <v>26.5</v>
      </c>
      <c r="M15" s="230">
        <f t="shared" si="2"/>
        <v>0.44166666666666665</v>
      </c>
      <c r="N15" s="90"/>
    </row>
    <row r="16" spans="1:19" ht="19.899999999999999" customHeight="1">
      <c r="A16" s="257">
        <v>10</v>
      </c>
      <c r="B16" s="80" t="s">
        <v>102</v>
      </c>
      <c r="C16" s="124" t="s">
        <v>10</v>
      </c>
      <c r="D16" s="195">
        <v>39146</v>
      </c>
      <c r="E16" s="80" t="s">
        <v>346</v>
      </c>
      <c r="F16" s="182" t="s">
        <v>76</v>
      </c>
      <c r="G16" s="227">
        <v>3</v>
      </c>
      <c r="H16" s="227">
        <v>0</v>
      </c>
      <c r="I16" s="227">
        <v>1</v>
      </c>
      <c r="J16" s="227">
        <v>6</v>
      </c>
      <c r="K16" s="228">
        <v>13</v>
      </c>
      <c r="L16" s="229">
        <f t="shared" si="1"/>
        <v>23</v>
      </c>
      <c r="M16" s="230">
        <f t="shared" si="2"/>
        <v>0.38333333333333336</v>
      </c>
      <c r="N16" s="90"/>
    </row>
    <row r="17" spans="1:14" ht="19.899999999999999" customHeight="1">
      <c r="A17" s="257">
        <v>11</v>
      </c>
      <c r="B17" s="100" t="s">
        <v>159</v>
      </c>
      <c r="C17" s="124" t="s">
        <v>10</v>
      </c>
      <c r="D17" s="195">
        <v>38947</v>
      </c>
      <c r="E17" s="80" t="s">
        <v>350</v>
      </c>
      <c r="F17" s="181" t="s">
        <v>154</v>
      </c>
      <c r="G17" s="228">
        <v>0</v>
      </c>
      <c r="H17" s="228">
        <v>0</v>
      </c>
      <c r="I17" s="228">
        <v>1</v>
      </c>
      <c r="J17" s="228">
        <v>6</v>
      </c>
      <c r="K17" s="228">
        <v>14</v>
      </c>
      <c r="L17" s="229">
        <f t="shared" si="1"/>
        <v>21</v>
      </c>
      <c r="M17" s="230">
        <f t="shared" si="2"/>
        <v>0.35</v>
      </c>
      <c r="N17" s="90"/>
    </row>
    <row r="18" spans="1:14" ht="19.899999999999999" customHeight="1">
      <c r="A18" s="257">
        <v>12</v>
      </c>
      <c r="B18" s="131" t="s">
        <v>41</v>
      </c>
      <c r="C18" s="124" t="s">
        <v>10</v>
      </c>
      <c r="D18" s="197">
        <v>38780</v>
      </c>
      <c r="E18" s="90" t="s">
        <v>342</v>
      </c>
      <c r="F18" s="133" t="s">
        <v>324</v>
      </c>
      <c r="G18" s="228">
        <v>3</v>
      </c>
      <c r="H18" s="228">
        <v>0</v>
      </c>
      <c r="I18" s="228">
        <v>1</v>
      </c>
      <c r="J18" s="228">
        <v>3</v>
      </c>
      <c r="K18" s="235">
        <v>12</v>
      </c>
      <c r="L18" s="229">
        <f t="shared" si="1"/>
        <v>19</v>
      </c>
      <c r="M18" s="230">
        <f t="shared" si="2"/>
        <v>0.31666666666666665</v>
      </c>
      <c r="N18" s="90"/>
    </row>
    <row r="19" spans="1:14" ht="19.899999999999999" customHeight="1">
      <c r="A19" s="257">
        <v>13</v>
      </c>
      <c r="B19" s="131" t="s">
        <v>271</v>
      </c>
      <c r="C19" s="124" t="s">
        <v>10</v>
      </c>
      <c r="D19" s="201">
        <v>38771</v>
      </c>
      <c r="E19" s="90" t="s">
        <v>338</v>
      </c>
      <c r="F19" s="134" t="s">
        <v>268</v>
      </c>
      <c r="G19" s="234">
        <v>2</v>
      </c>
      <c r="H19" s="234">
        <v>2</v>
      </c>
      <c r="I19" s="234">
        <v>3</v>
      </c>
      <c r="J19" s="234">
        <v>4</v>
      </c>
      <c r="K19" s="232">
        <v>7</v>
      </c>
      <c r="L19" s="229">
        <f t="shared" si="1"/>
        <v>18</v>
      </c>
      <c r="M19" s="230">
        <f t="shared" si="2"/>
        <v>0.3</v>
      </c>
      <c r="N19" s="90"/>
    </row>
    <row r="20" spans="1:14" ht="19.899999999999999" customHeight="1">
      <c r="A20" s="257">
        <v>14</v>
      </c>
      <c r="B20" s="80" t="s">
        <v>258</v>
      </c>
      <c r="C20" s="124" t="s">
        <v>10</v>
      </c>
      <c r="D20" s="196">
        <v>38985</v>
      </c>
      <c r="E20" s="90" t="s">
        <v>256</v>
      </c>
      <c r="F20" s="137" t="s">
        <v>257</v>
      </c>
      <c r="G20" s="232">
        <v>0</v>
      </c>
      <c r="H20" s="232">
        <v>2</v>
      </c>
      <c r="I20" s="232">
        <v>2</v>
      </c>
      <c r="J20" s="232">
        <v>5</v>
      </c>
      <c r="K20" s="233">
        <v>7</v>
      </c>
      <c r="L20" s="229">
        <f t="shared" si="1"/>
        <v>16</v>
      </c>
      <c r="M20" s="230">
        <f t="shared" si="2"/>
        <v>0.26666666666666666</v>
      </c>
      <c r="N20" s="90"/>
    </row>
    <row r="21" spans="1:14" ht="19.899999999999999" customHeight="1">
      <c r="A21" s="257">
        <v>15</v>
      </c>
      <c r="B21" s="138" t="s">
        <v>322</v>
      </c>
      <c r="C21" s="124" t="s">
        <v>10</v>
      </c>
      <c r="D21" s="195">
        <v>38865</v>
      </c>
      <c r="E21" s="90" t="s">
        <v>352</v>
      </c>
      <c r="F21" s="183" t="s">
        <v>385</v>
      </c>
      <c r="G21" s="231">
        <v>0</v>
      </c>
      <c r="H21" s="231">
        <v>0</v>
      </c>
      <c r="I21" s="231">
        <v>2</v>
      </c>
      <c r="J21" s="231">
        <v>4</v>
      </c>
      <c r="K21" s="228">
        <v>10</v>
      </c>
      <c r="L21" s="229">
        <f t="shared" si="1"/>
        <v>16</v>
      </c>
      <c r="M21" s="230">
        <f t="shared" si="2"/>
        <v>0.26666666666666666</v>
      </c>
      <c r="N21" s="90"/>
    </row>
    <row r="22" spans="1:14" ht="19.899999999999999" customHeight="1">
      <c r="A22" s="257">
        <v>16</v>
      </c>
      <c r="B22" s="131" t="s">
        <v>138</v>
      </c>
      <c r="C22" s="124" t="s">
        <v>10</v>
      </c>
      <c r="D22" s="197">
        <v>39071</v>
      </c>
      <c r="E22" s="131" t="s">
        <v>354</v>
      </c>
      <c r="F22" s="180" t="s">
        <v>139</v>
      </c>
      <c r="G22" s="227">
        <v>0</v>
      </c>
      <c r="H22" s="227">
        <v>0</v>
      </c>
      <c r="I22" s="227">
        <v>1</v>
      </c>
      <c r="J22" s="227">
        <v>0</v>
      </c>
      <c r="K22" s="227">
        <v>14</v>
      </c>
      <c r="L22" s="229">
        <f t="shared" si="1"/>
        <v>15</v>
      </c>
      <c r="M22" s="230">
        <f t="shared" si="2"/>
        <v>0.25</v>
      </c>
      <c r="N22" s="90"/>
    </row>
    <row r="23" spans="1:14" ht="19.899999999999999" customHeight="1">
      <c r="A23" s="257">
        <v>17</v>
      </c>
      <c r="B23" s="80" t="s">
        <v>160</v>
      </c>
      <c r="C23" s="124" t="s">
        <v>10</v>
      </c>
      <c r="D23" s="195" t="s">
        <v>161</v>
      </c>
      <c r="E23" s="80" t="s">
        <v>350</v>
      </c>
      <c r="F23" s="181" t="s">
        <v>154</v>
      </c>
      <c r="G23" s="227">
        <v>0</v>
      </c>
      <c r="H23" s="227">
        <v>0</v>
      </c>
      <c r="I23" s="227">
        <v>0</v>
      </c>
      <c r="J23" s="227">
        <v>0</v>
      </c>
      <c r="K23" s="228">
        <v>15</v>
      </c>
      <c r="L23" s="229">
        <f t="shared" si="1"/>
        <v>15</v>
      </c>
      <c r="M23" s="230">
        <f t="shared" si="2"/>
        <v>0.25</v>
      </c>
      <c r="N23" s="90"/>
    </row>
    <row r="24" spans="1:14" ht="19.899999999999999" customHeight="1">
      <c r="A24" s="257">
        <v>18</v>
      </c>
      <c r="B24" s="80" t="s">
        <v>331</v>
      </c>
      <c r="C24" s="124" t="s">
        <v>10</v>
      </c>
      <c r="D24" s="196">
        <v>38831</v>
      </c>
      <c r="E24" s="80" t="s">
        <v>355</v>
      </c>
      <c r="F24" s="130" t="s">
        <v>142</v>
      </c>
      <c r="G24" s="233">
        <v>0</v>
      </c>
      <c r="H24" s="233">
        <v>0</v>
      </c>
      <c r="I24" s="233">
        <v>0</v>
      </c>
      <c r="J24" s="233">
        <v>2</v>
      </c>
      <c r="K24" s="228">
        <v>13</v>
      </c>
      <c r="L24" s="229">
        <f t="shared" si="1"/>
        <v>15</v>
      </c>
      <c r="M24" s="230">
        <f t="shared" si="2"/>
        <v>0.25</v>
      </c>
      <c r="N24" s="90"/>
    </row>
    <row r="25" spans="1:14" ht="19.899999999999999" customHeight="1">
      <c r="A25" s="257">
        <v>19</v>
      </c>
      <c r="B25" s="107" t="s">
        <v>234</v>
      </c>
      <c r="C25" s="124" t="s">
        <v>10</v>
      </c>
      <c r="D25" s="205">
        <v>38959</v>
      </c>
      <c r="E25" s="107" t="s">
        <v>339</v>
      </c>
      <c r="F25" s="179" t="s">
        <v>211</v>
      </c>
      <c r="G25" s="237">
        <v>0</v>
      </c>
      <c r="H25" s="237">
        <v>1</v>
      </c>
      <c r="I25" s="237">
        <v>0</v>
      </c>
      <c r="J25" s="237">
        <v>0</v>
      </c>
      <c r="K25" s="237">
        <v>14</v>
      </c>
      <c r="L25" s="229">
        <f t="shared" si="1"/>
        <v>15</v>
      </c>
      <c r="M25" s="230">
        <f t="shared" si="2"/>
        <v>0.25</v>
      </c>
      <c r="N25" s="90"/>
    </row>
    <row r="26" spans="1:14" ht="19.899999999999999" customHeight="1">
      <c r="A26" s="257">
        <v>20</v>
      </c>
      <c r="B26" s="113" t="s">
        <v>231</v>
      </c>
      <c r="C26" s="124" t="s">
        <v>10</v>
      </c>
      <c r="D26" s="248">
        <v>38811</v>
      </c>
      <c r="E26" s="245" t="s">
        <v>339</v>
      </c>
      <c r="F26" s="179" t="s">
        <v>211</v>
      </c>
      <c r="G26" s="227">
        <v>0</v>
      </c>
      <c r="H26" s="227">
        <v>0</v>
      </c>
      <c r="I26" s="227">
        <v>0</v>
      </c>
      <c r="J26" s="227">
        <v>0</v>
      </c>
      <c r="K26" s="228">
        <v>14</v>
      </c>
      <c r="L26" s="229">
        <f t="shared" si="1"/>
        <v>14</v>
      </c>
      <c r="M26" s="230">
        <f t="shared" si="2"/>
        <v>0.23333333333333334</v>
      </c>
      <c r="N26" s="90"/>
    </row>
    <row r="27" spans="1:14" ht="19.899999999999999" customHeight="1">
      <c r="A27" s="257">
        <v>21</v>
      </c>
      <c r="B27" s="113" t="s">
        <v>232</v>
      </c>
      <c r="C27" s="124" t="s">
        <v>10</v>
      </c>
      <c r="D27" s="206">
        <v>39080</v>
      </c>
      <c r="E27" s="107" t="s">
        <v>339</v>
      </c>
      <c r="F27" s="185" t="s">
        <v>211</v>
      </c>
      <c r="G27" s="237">
        <v>0</v>
      </c>
      <c r="H27" s="237">
        <v>0</v>
      </c>
      <c r="I27" s="237">
        <v>0</v>
      </c>
      <c r="J27" s="237">
        <v>0</v>
      </c>
      <c r="K27" s="237">
        <v>14</v>
      </c>
      <c r="L27" s="229">
        <f t="shared" si="1"/>
        <v>14</v>
      </c>
      <c r="M27" s="230">
        <f t="shared" si="2"/>
        <v>0.23333333333333334</v>
      </c>
      <c r="N27" s="90"/>
    </row>
    <row r="28" spans="1:14" ht="19.899999999999999" customHeight="1">
      <c r="A28" s="257">
        <v>22</v>
      </c>
      <c r="B28" s="131" t="s">
        <v>272</v>
      </c>
      <c r="C28" s="124" t="s">
        <v>10</v>
      </c>
      <c r="D28" s="201">
        <v>38979</v>
      </c>
      <c r="E28" s="90" t="s">
        <v>338</v>
      </c>
      <c r="F28" s="134" t="s">
        <v>268</v>
      </c>
      <c r="G28" s="237">
        <v>1</v>
      </c>
      <c r="H28" s="237">
        <v>3</v>
      </c>
      <c r="I28" s="237">
        <v>1</v>
      </c>
      <c r="J28" s="237">
        <v>3</v>
      </c>
      <c r="K28" s="237">
        <v>5</v>
      </c>
      <c r="L28" s="229">
        <f t="shared" si="1"/>
        <v>13</v>
      </c>
      <c r="M28" s="230">
        <f t="shared" si="2"/>
        <v>0.21666666666666667</v>
      </c>
      <c r="N28" s="90"/>
    </row>
    <row r="29" spans="1:14" ht="19.899999999999999" customHeight="1">
      <c r="A29" s="257">
        <v>23</v>
      </c>
      <c r="B29" s="174" t="s">
        <v>255</v>
      </c>
      <c r="C29" s="124" t="s">
        <v>10</v>
      </c>
      <c r="D29" s="199">
        <v>39159</v>
      </c>
      <c r="E29" s="80" t="s">
        <v>340</v>
      </c>
      <c r="F29" s="130" t="s">
        <v>252</v>
      </c>
      <c r="G29" s="228">
        <v>0</v>
      </c>
      <c r="H29" s="228">
        <v>0</v>
      </c>
      <c r="I29" s="228">
        <v>0</v>
      </c>
      <c r="J29" s="228">
        <v>2</v>
      </c>
      <c r="K29" s="228">
        <v>8</v>
      </c>
      <c r="L29" s="229">
        <f t="shared" si="1"/>
        <v>10</v>
      </c>
      <c r="M29" s="230">
        <f t="shared" si="2"/>
        <v>0.16666666666666666</v>
      </c>
      <c r="N29" s="90"/>
    </row>
    <row r="30" spans="1:14" ht="19.899999999999999" customHeight="1">
      <c r="A30" s="257">
        <v>24</v>
      </c>
      <c r="B30" s="80" t="s">
        <v>333</v>
      </c>
      <c r="C30" s="124" t="s">
        <v>10</v>
      </c>
      <c r="D30" s="196">
        <v>38875</v>
      </c>
      <c r="E30" s="80" t="s">
        <v>355</v>
      </c>
      <c r="F30" s="130" t="s">
        <v>142</v>
      </c>
      <c r="G30" s="237">
        <v>0</v>
      </c>
      <c r="H30" s="237">
        <v>0</v>
      </c>
      <c r="I30" s="237">
        <v>0</v>
      </c>
      <c r="J30" s="237">
        <v>1</v>
      </c>
      <c r="K30" s="231">
        <v>9</v>
      </c>
      <c r="L30" s="229">
        <f t="shared" si="1"/>
        <v>10</v>
      </c>
      <c r="M30" s="230">
        <f t="shared" si="2"/>
        <v>0.16666666666666666</v>
      </c>
      <c r="N30" s="90"/>
    </row>
    <row r="31" spans="1:14" ht="19.899999999999999" customHeight="1">
      <c r="A31" s="257">
        <v>25</v>
      </c>
      <c r="B31" s="247" t="s">
        <v>361</v>
      </c>
      <c r="C31" s="124" t="s">
        <v>10</v>
      </c>
      <c r="D31" s="195">
        <v>39025</v>
      </c>
      <c r="E31" s="166" t="s">
        <v>339</v>
      </c>
      <c r="F31" s="130" t="s">
        <v>211</v>
      </c>
      <c r="G31" s="237">
        <v>0</v>
      </c>
      <c r="H31" s="237">
        <v>0</v>
      </c>
      <c r="I31" s="237">
        <v>0</v>
      </c>
      <c r="J31" s="237">
        <v>0</v>
      </c>
      <c r="K31" s="237">
        <v>10</v>
      </c>
      <c r="L31" s="229">
        <f t="shared" si="1"/>
        <v>10</v>
      </c>
      <c r="M31" s="230">
        <f t="shared" si="2"/>
        <v>0.16666666666666666</v>
      </c>
      <c r="N31" s="90"/>
    </row>
    <row r="32" spans="1:14" ht="19.899999999999999" customHeight="1">
      <c r="A32" s="257">
        <v>26</v>
      </c>
      <c r="B32" s="80" t="s">
        <v>103</v>
      </c>
      <c r="C32" s="124" t="s">
        <v>10</v>
      </c>
      <c r="D32" s="195">
        <v>39074</v>
      </c>
      <c r="E32" s="80" t="s">
        <v>346</v>
      </c>
      <c r="F32" s="182" t="s">
        <v>76</v>
      </c>
      <c r="G32" s="231">
        <v>0</v>
      </c>
      <c r="H32" s="231">
        <v>0</v>
      </c>
      <c r="I32" s="231">
        <v>2</v>
      </c>
      <c r="J32" s="231">
        <v>1</v>
      </c>
      <c r="K32" s="228">
        <v>6</v>
      </c>
      <c r="L32" s="229">
        <f t="shared" si="1"/>
        <v>9</v>
      </c>
      <c r="M32" s="230">
        <f t="shared" si="2"/>
        <v>0.15</v>
      </c>
      <c r="N32" s="90"/>
    </row>
    <row r="33" spans="1:14" ht="19.899999999999999" customHeight="1">
      <c r="A33" s="257">
        <v>27</v>
      </c>
      <c r="B33" s="80" t="s">
        <v>104</v>
      </c>
      <c r="C33" s="124" t="s">
        <v>10</v>
      </c>
      <c r="D33" s="195">
        <v>39027</v>
      </c>
      <c r="E33" s="80" t="s">
        <v>346</v>
      </c>
      <c r="F33" s="182" t="s">
        <v>76</v>
      </c>
      <c r="G33" s="232">
        <v>0</v>
      </c>
      <c r="H33" s="232">
        <v>0</v>
      </c>
      <c r="I33" s="232">
        <v>1</v>
      </c>
      <c r="J33" s="232">
        <v>2</v>
      </c>
      <c r="K33" s="233">
        <v>6</v>
      </c>
      <c r="L33" s="229">
        <f t="shared" si="1"/>
        <v>9</v>
      </c>
      <c r="M33" s="230">
        <f t="shared" si="2"/>
        <v>0.15</v>
      </c>
      <c r="N33" s="90"/>
    </row>
    <row r="34" spans="1:14" ht="19.899999999999999" customHeight="1">
      <c r="A34" s="257">
        <v>28</v>
      </c>
      <c r="B34" s="90" t="s">
        <v>319</v>
      </c>
      <c r="C34" s="124" t="s">
        <v>10</v>
      </c>
      <c r="D34" s="202">
        <v>39129</v>
      </c>
      <c r="E34" s="90" t="s">
        <v>352</v>
      </c>
      <c r="F34" s="183" t="s">
        <v>385</v>
      </c>
      <c r="G34" s="228">
        <v>1</v>
      </c>
      <c r="H34" s="228">
        <v>0</v>
      </c>
      <c r="I34" s="228">
        <v>1</v>
      </c>
      <c r="J34" s="228">
        <v>1</v>
      </c>
      <c r="K34" s="228">
        <v>6</v>
      </c>
      <c r="L34" s="229">
        <f t="shared" si="1"/>
        <v>9</v>
      </c>
      <c r="M34" s="230">
        <f t="shared" si="2"/>
        <v>0.15</v>
      </c>
      <c r="N34" s="90"/>
    </row>
    <row r="35" spans="1:14" ht="19.899999999999999" customHeight="1">
      <c r="A35" s="257">
        <v>29</v>
      </c>
      <c r="B35" s="141" t="s">
        <v>66</v>
      </c>
      <c r="C35" s="124" t="s">
        <v>10</v>
      </c>
      <c r="D35" s="195">
        <v>38906</v>
      </c>
      <c r="E35" s="90" t="s">
        <v>344</v>
      </c>
      <c r="F35" s="130" t="s">
        <v>53</v>
      </c>
      <c r="G35" s="227">
        <v>0</v>
      </c>
      <c r="H35" s="227">
        <v>0</v>
      </c>
      <c r="I35" s="227">
        <v>0</v>
      </c>
      <c r="J35" s="227">
        <v>3</v>
      </c>
      <c r="K35" s="228">
        <v>5</v>
      </c>
      <c r="L35" s="229">
        <f t="shared" si="1"/>
        <v>8</v>
      </c>
      <c r="M35" s="230">
        <f t="shared" si="2"/>
        <v>0.13333333333333333</v>
      </c>
      <c r="N35" s="90"/>
    </row>
    <row r="36" spans="1:14" ht="19.899999999999999" customHeight="1">
      <c r="A36" s="257">
        <v>30</v>
      </c>
      <c r="B36" s="116" t="s">
        <v>40</v>
      </c>
      <c r="C36" s="124" t="s">
        <v>10</v>
      </c>
      <c r="D36" s="200">
        <v>38975</v>
      </c>
      <c r="E36" s="118" t="s">
        <v>342</v>
      </c>
      <c r="F36" s="133" t="s">
        <v>324</v>
      </c>
      <c r="G36" s="232">
        <v>0</v>
      </c>
      <c r="H36" s="232">
        <v>1</v>
      </c>
      <c r="I36" s="232">
        <v>0</v>
      </c>
      <c r="J36" s="232">
        <v>3</v>
      </c>
      <c r="K36" s="233">
        <v>4</v>
      </c>
      <c r="L36" s="229">
        <f t="shared" si="1"/>
        <v>8</v>
      </c>
      <c r="M36" s="230">
        <f t="shared" si="2"/>
        <v>0.13333333333333333</v>
      </c>
      <c r="N36" s="90"/>
    </row>
    <row r="37" spans="1:14" ht="19.899999999999999" customHeight="1">
      <c r="A37" s="257">
        <v>31</v>
      </c>
      <c r="B37" s="80" t="s">
        <v>108</v>
      </c>
      <c r="C37" s="124" t="s">
        <v>10</v>
      </c>
      <c r="D37" s="195">
        <v>38964</v>
      </c>
      <c r="E37" s="80" t="s">
        <v>346</v>
      </c>
      <c r="F37" s="182" t="s">
        <v>76</v>
      </c>
      <c r="G37" s="236">
        <v>0</v>
      </c>
      <c r="H37" s="236">
        <v>0</v>
      </c>
      <c r="I37" s="236">
        <v>2</v>
      </c>
      <c r="J37" s="236">
        <v>2</v>
      </c>
      <c r="K37" s="228">
        <v>4</v>
      </c>
      <c r="L37" s="229">
        <f t="shared" si="1"/>
        <v>8</v>
      </c>
      <c r="M37" s="230">
        <f t="shared" si="2"/>
        <v>0.13333333333333333</v>
      </c>
      <c r="N37" s="90"/>
    </row>
    <row r="38" spans="1:14" ht="19.899999999999999" customHeight="1">
      <c r="A38" s="257">
        <v>32</v>
      </c>
      <c r="B38" s="90" t="s">
        <v>321</v>
      </c>
      <c r="C38" s="124" t="s">
        <v>10</v>
      </c>
      <c r="D38" s="202">
        <v>38847</v>
      </c>
      <c r="E38" s="90" t="s">
        <v>352</v>
      </c>
      <c r="F38" s="183" t="s">
        <v>385</v>
      </c>
      <c r="G38" s="226">
        <v>0</v>
      </c>
      <c r="H38" s="226">
        <v>0</v>
      </c>
      <c r="I38" s="226">
        <v>1</v>
      </c>
      <c r="J38" s="226">
        <v>0</v>
      </c>
      <c r="K38" s="238">
        <v>7</v>
      </c>
      <c r="L38" s="229">
        <f t="shared" si="1"/>
        <v>8</v>
      </c>
      <c r="M38" s="230">
        <f t="shared" si="2"/>
        <v>0.13333333333333333</v>
      </c>
      <c r="N38" s="90"/>
    </row>
    <row r="39" spans="1:14" ht="19.899999999999999" customHeight="1">
      <c r="A39" s="257">
        <v>33</v>
      </c>
      <c r="B39" s="90" t="s">
        <v>175</v>
      </c>
      <c r="C39" s="124" t="s">
        <v>10</v>
      </c>
      <c r="D39" s="198">
        <v>39308</v>
      </c>
      <c r="E39" s="80" t="s">
        <v>349</v>
      </c>
      <c r="F39" s="130" t="s">
        <v>169</v>
      </c>
      <c r="G39" s="233">
        <v>0.5</v>
      </c>
      <c r="H39" s="233">
        <v>0</v>
      </c>
      <c r="I39" s="233">
        <v>1</v>
      </c>
      <c r="J39" s="233">
        <v>1</v>
      </c>
      <c r="K39" s="233">
        <v>5</v>
      </c>
      <c r="L39" s="229">
        <f t="shared" si="1"/>
        <v>7.5</v>
      </c>
      <c r="M39" s="230">
        <f t="shared" si="2"/>
        <v>0.125</v>
      </c>
      <c r="N39" s="90"/>
    </row>
    <row r="40" spans="1:14" ht="19.899999999999999" customHeight="1">
      <c r="A40" s="257">
        <v>34</v>
      </c>
      <c r="B40" s="110" t="s">
        <v>174</v>
      </c>
      <c r="C40" s="124" t="s">
        <v>10</v>
      </c>
      <c r="D40" s="203">
        <v>38891</v>
      </c>
      <c r="E40" s="109" t="s">
        <v>349</v>
      </c>
      <c r="F40" s="139" t="s">
        <v>169</v>
      </c>
      <c r="G40" s="227">
        <v>0</v>
      </c>
      <c r="H40" s="227">
        <v>0</v>
      </c>
      <c r="I40" s="227">
        <v>0</v>
      </c>
      <c r="J40" s="227">
        <v>2</v>
      </c>
      <c r="K40" s="227">
        <v>5</v>
      </c>
      <c r="L40" s="229">
        <f t="shared" si="1"/>
        <v>7</v>
      </c>
      <c r="M40" s="230">
        <f t="shared" si="2"/>
        <v>0.11666666666666667</v>
      </c>
      <c r="N40" s="90"/>
    </row>
    <row r="41" spans="1:14" ht="19.899999999999999" customHeight="1">
      <c r="A41" s="257">
        <v>35</v>
      </c>
      <c r="B41" s="113" t="s">
        <v>233</v>
      </c>
      <c r="C41" s="124" t="s">
        <v>10</v>
      </c>
      <c r="D41" s="206">
        <v>38972</v>
      </c>
      <c r="E41" s="107" t="s">
        <v>339</v>
      </c>
      <c r="F41" s="185" t="s">
        <v>211</v>
      </c>
      <c r="G41" s="236">
        <v>0</v>
      </c>
      <c r="H41" s="236">
        <v>0</v>
      </c>
      <c r="I41" s="236">
        <v>0</v>
      </c>
      <c r="J41" s="236">
        <v>0</v>
      </c>
      <c r="K41" s="228">
        <v>6</v>
      </c>
      <c r="L41" s="229">
        <f t="shared" si="1"/>
        <v>6</v>
      </c>
      <c r="M41" s="230">
        <f t="shared" si="2"/>
        <v>0.1</v>
      </c>
      <c r="N41" s="90"/>
    </row>
    <row r="42" spans="1:14" ht="19.899999999999999" customHeight="1">
      <c r="A42" s="257">
        <v>36</v>
      </c>
      <c r="B42" s="173" t="s">
        <v>106</v>
      </c>
      <c r="C42" s="124" t="s">
        <v>10</v>
      </c>
      <c r="D42" s="249">
        <v>38977</v>
      </c>
      <c r="E42" s="109" t="s">
        <v>346</v>
      </c>
      <c r="F42" s="251" t="s">
        <v>76</v>
      </c>
      <c r="G42" s="237">
        <v>0</v>
      </c>
      <c r="H42" s="237">
        <v>0</v>
      </c>
      <c r="I42" s="237">
        <v>0</v>
      </c>
      <c r="J42" s="237">
        <v>0</v>
      </c>
      <c r="K42" s="228">
        <v>4</v>
      </c>
      <c r="L42" s="229">
        <f t="shared" si="1"/>
        <v>4</v>
      </c>
      <c r="M42" s="230">
        <f t="shared" si="2"/>
        <v>6.6666666666666666E-2</v>
      </c>
      <c r="N42" s="90"/>
    </row>
    <row r="43" spans="1:14" ht="19.899999999999999" customHeight="1">
      <c r="A43" s="257">
        <v>37</v>
      </c>
      <c r="B43" s="80" t="s">
        <v>332</v>
      </c>
      <c r="C43" s="124" t="s">
        <v>10</v>
      </c>
      <c r="D43" s="250">
        <v>38796</v>
      </c>
      <c r="E43" s="81" t="s">
        <v>355</v>
      </c>
      <c r="F43" s="252" t="s">
        <v>142</v>
      </c>
      <c r="G43" s="227">
        <v>0</v>
      </c>
      <c r="H43" s="227">
        <v>0</v>
      </c>
      <c r="I43" s="227">
        <v>0</v>
      </c>
      <c r="J43" s="227">
        <v>0</v>
      </c>
      <c r="K43" s="228">
        <v>3</v>
      </c>
      <c r="L43" s="229">
        <f t="shared" si="1"/>
        <v>3</v>
      </c>
      <c r="M43" s="230">
        <f t="shared" si="2"/>
        <v>0.05</v>
      </c>
      <c r="N43" s="90"/>
    </row>
    <row r="44" spans="1:14" ht="19.899999999999999" customHeight="1">
      <c r="A44" s="257">
        <v>38</v>
      </c>
      <c r="B44" s="80" t="s">
        <v>173</v>
      </c>
      <c r="C44" s="124" t="s">
        <v>10</v>
      </c>
      <c r="D44" s="198">
        <v>39046</v>
      </c>
      <c r="E44" s="80" t="s">
        <v>349</v>
      </c>
      <c r="F44" s="130" t="s">
        <v>169</v>
      </c>
      <c r="G44" s="226">
        <v>0</v>
      </c>
      <c r="H44" s="226">
        <v>0</v>
      </c>
      <c r="I44" s="226">
        <v>0</v>
      </c>
      <c r="J44" s="226">
        <v>0</v>
      </c>
      <c r="K44" s="238">
        <v>3</v>
      </c>
      <c r="L44" s="229">
        <f t="shared" si="1"/>
        <v>3</v>
      </c>
      <c r="M44" s="230">
        <f t="shared" si="2"/>
        <v>0.05</v>
      </c>
      <c r="N44" s="79"/>
    </row>
    <row r="45" spans="1:14" ht="19.899999999999999" customHeight="1">
      <c r="A45" s="257">
        <v>39</v>
      </c>
      <c r="B45" s="80" t="s">
        <v>162</v>
      </c>
      <c r="C45" s="124" t="s">
        <v>10</v>
      </c>
      <c r="D45" s="195" t="s">
        <v>163</v>
      </c>
      <c r="E45" s="80" t="s">
        <v>350</v>
      </c>
      <c r="F45" s="181" t="s">
        <v>154</v>
      </c>
      <c r="G45" s="237">
        <v>0</v>
      </c>
      <c r="H45" s="237">
        <v>0</v>
      </c>
      <c r="I45" s="237">
        <v>0</v>
      </c>
      <c r="J45" s="237">
        <v>0</v>
      </c>
      <c r="K45" s="231">
        <v>1</v>
      </c>
      <c r="L45" s="229">
        <f t="shared" si="1"/>
        <v>1</v>
      </c>
      <c r="M45" s="230">
        <f t="shared" si="2"/>
        <v>1.6666666666666666E-2</v>
      </c>
      <c r="N45" s="79"/>
    </row>
    <row r="46" spans="1:14">
      <c r="A46" s="176"/>
      <c r="B46" s="82"/>
      <c r="C46" s="141"/>
      <c r="D46" s="207"/>
      <c r="E46" s="83"/>
      <c r="F46" s="82"/>
      <c r="G46" s="82"/>
      <c r="H46" s="82"/>
      <c r="I46" s="82"/>
      <c r="J46" s="82"/>
      <c r="K46" s="82"/>
      <c r="L46" s="175"/>
      <c r="M46" s="82"/>
      <c r="N46" s="82"/>
    </row>
    <row r="47" spans="1:14" s="84" customFormat="1">
      <c r="B47" s="94" t="s">
        <v>357</v>
      </c>
      <c r="C47" s="267" t="s">
        <v>380</v>
      </c>
      <c r="D47" s="267"/>
    </row>
    <row r="48" spans="1:14" s="84" customFormat="1">
      <c r="B48" s="96"/>
      <c r="C48" s="210"/>
      <c r="D48" s="210"/>
    </row>
    <row r="49" spans="1:14" s="84" customFormat="1">
      <c r="B49" s="94" t="s">
        <v>356</v>
      </c>
      <c r="C49" s="267" t="s">
        <v>381</v>
      </c>
      <c r="D49" s="267"/>
    </row>
    <row r="50" spans="1:14" s="84" customFormat="1">
      <c r="B50" s="96"/>
      <c r="C50" s="267" t="s">
        <v>382</v>
      </c>
      <c r="D50" s="267"/>
    </row>
    <row r="51" spans="1:14" s="84" customFormat="1">
      <c r="B51" s="96"/>
      <c r="C51" s="267" t="s">
        <v>383</v>
      </c>
      <c r="D51" s="267"/>
    </row>
    <row r="52" spans="1:14" s="84" customFormat="1">
      <c r="B52" s="96"/>
      <c r="C52" s="267" t="s">
        <v>384</v>
      </c>
      <c r="D52" s="267"/>
    </row>
    <row r="53" spans="1:14" s="84" customFormat="1">
      <c r="C53" s="267" t="s">
        <v>386</v>
      </c>
      <c r="D53" s="267"/>
    </row>
    <row r="54" spans="1:14" s="84" customFormat="1">
      <c r="C54" s="267" t="s">
        <v>387</v>
      </c>
      <c r="D54" s="267"/>
    </row>
    <row r="55" spans="1:14">
      <c r="A55" s="176"/>
      <c r="B55" s="82"/>
      <c r="C55" s="267" t="s">
        <v>398</v>
      </c>
      <c r="D55" s="267"/>
      <c r="E55" s="83"/>
      <c r="F55" s="82"/>
      <c r="G55" s="82"/>
      <c r="H55" s="82"/>
      <c r="I55" s="82"/>
      <c r="J55" s="82"/>
      <c r="K55" s="82"/>
      <c r="L55" s="175"/>
      <c r="M55" s="82"/>
      <c r="N55" s="82"/>
    </row>
    <row r="56" spans="1:14">
      <c r="A56" s="176"/>
      <c r="B56" s="82"/>
      <c r="C56" s="141"/>
      <c r="D56" s="207"/>
      <c r="E56" s="83"/>
      <c r="F56" s="82"/>
      <c r="G56" s="82"/>
      <c r="H56" s="82"/>
      <c r="I56" s="82"/>
      <c r="J56" s="82"/>
      <c r="K56" s="82"/>
      <c r="L56" s="175"/>
      <c r="M56" s="82"/>
      <c r="N56" s="82"/>
    </row>
    <row r="57" spans="1:14">
      <c r="A57" s="176"/>
      <c r="B57" s="82"/>
      <c r="C57" s="141"/>
      <c r="D57" s="207"/>
      <c r="E57" s="83"/>
      <c r="F57" s="82"/>
      <c r="G57" s="82"/>
      <c r="H57" s="82"/>
      <c r="I57" s="82"/>
      <c r="J57" s="82"/>
      <c r="K57" s="82"/>
      <c r="L57" s="175"/>
      <c r="M57" s="82"/>
      <c r="N57" s="82"/>
    </row>
    <row r="58" spans="1:14">
      <c r="A58" s="176"/>
      <c r="B58" s="82"/>
      <c r="C58" s="141"/>
      <c r="D58" s="207"/>
      <c r="E58" s="83"/>
      <c r="F58" s="82"/>
      <c r="G58" s="82"/>
      <c r="H58" s="82"/>
      <c r="I58" s="82"/>
      <c r="J58" s="82"/>
      <c r="K58" s="82"/>
      <c r="L58" s="175"/>
      <c r="M58" s="82"/>
      <c r="N58" s="82"/>
    </row>
    <row r="59" spans="1:14">
      <c r="A59" s="176"/>
      <c r="B59" s="82"/>
      <c r="C59" s="141"/>
      <c r="D59" s="207"/>
      <c r="E59" s="83"/>
      <c r="F59" s="82"/>
      <c r="G59" s="82"/>
      <c r="H59" s="82"/>
      <c r="I59" s="82"/>
      <c r="J59" s="82"/>
      <c r="K59" s="82"/>
      <c r="L59" s="175"/>
      <c r="M59" s="82"/>
      <c r="N59" s="82"/>
    </row>
    <row r="60" spans="1:14">
      <c r="A60" s="176"/>
      <c r="B60" s="82"/>
      <c r="C60" s="141"/>
      <c r="D60" s="207"/>
      <c r="E60" s="83"/>
      <c r="F60" s="82"/>
      <c r="G60" s="82"/>
      <c r="H60" s="82"/>
      <c r="I60" s="82"/>
      <c r="J60" s="82"/>
      <c r="K60" s="82"/>
      <c r="L60" s="175"/>
      <c r="M60" s="82"/>
      <c r="N60" s="82"/>
    </row>
    <row r="61" spans="1:14">
      <c r="A61" s="176"/>
      <c r="B61" s="82"/>
      <c r="C61" s="141"/>
      <c r="D61" s="207"/>
      <c r="E61" s="83"/>
      <c r="F61" s="82"/>
      <c r="G61" s="82"/>
      <c r="H61" s="82"/>
      <c r="I61" s="82"/>
      <c r="J61" s="82"/>
      <c r="K61" s="82"/>
      <c r="L61" s="175"/>
      <c r="M61" s="82"/>
      <c r="N61" s="82"/>
    </row>
    <row r="62" spans="1:14">
      <c r="A62" s="176"/>
      <c r="B62" s="82"/>
      <c r="C62" s="141"/>
      <c r="D62" s="207"/>
      <c r="E62" s="83"/>
      <c r="F62" s="82"/>
      <c r="G62" s="82"/>
      <c r="H62" s="82"/>
      <c r="I62" s="82"/>
      <c r="J62" s="82"/>
      <c r="K62" s="82"/>
      <c r="L62" s="175"/>
      <c r="M62" s="82"/>
      <c r="N62" s="82"/>
    </row>
    <row r="63" spans="1:14">
      <c r="M63" s="82"/>
      <c r="N63" s="82"/>
    </row>
    <row r="64" spans="1:14">
      <c r="M64" s="82"/>
      <c r="N64" s="82"/>
    </row>
    <row r="65" spans="13:14">
      <c r="M65" s="82"/>
      <c r="N65" s="82"/>
    </row>
    <row r="66" spans="13:14">
      <c r="M66" s="82"/>
      <c r="N66" s="82"/>
    </row>
    <row r="67" spans="13:14">
      <c r="M67" s="82"/>
      <c r="N67" s="82"/>
    </row>
    <row r="68" spans="13:14">
      <c r="M68" s="82"/>
      <c r="N68" s="82"/>
    </row>
    <row r="69" spans="13:14">
      <c r="M69" s="82"/>
      <c r="N69" s="82"/>
    </row>
    <row r="70" spans="13:14">
      <c r="M70" s="82"/>
      <c r="N70" s="82"/>
    </row>
    <row r="71" spans="13:14">
      <c r="M71" s="82"/>
      <c r="N71" s="82"/>
    </row>
    <row r="72" spans="13:14">
      <c r="M72" s="82"/>
      <c r="N72" s="82"/>
    </row>
    <row r="73" spans="13:14">
      <c r="M73" s="82"/>
      <c r="N73" s="82"/>
    </row>
    <row r="74" spans="13:14">
      <c r="M74" s="82"/>
      <c r="N74" s="82"/>
    </row>
    <row r="75" spans="13:14">
      <c r="M75" s="82"/>
      <c r="N75" s="82"/>
    </row>
    <row r="76" spans="13:14">
      <c r="M76" s="82"/>
      <c r="N76" s="82"/>
    </row>
    <row r="77" spans="13:14">
      <c r="M77" s="82"/>
      <c r="N77" s="82"/>
    </row>
    <row r="78" spans="13:14">
      <c r="M78" s="82"/>
      <c r="N78" s="82"/>
    </row>
    <row r="79" spans="13:14">
      <c r="M79" s="82"/>
      <c r="N79" s="82"/>
    </row>
    <row r="80" spans="13:14">
      <c r="M80" s="82"/>
      <c r="N80" s="82"/>
    </row>
    <row r="81" spans="13:14">
      <c r="M81" s="82"/>
      <c r="N81" s="82"/>
    </row>
    <row r="82" spans="13:14">
      <c r="M82" s="82"/>
      <c r="N82" s="82"/>
    </row>
    <row r="83" spans="13:14">
      <c r="M83" s="82"/>
      <c r="N83" s="82"/>
    </row>
    <row r="84" spans="13:14">
      <c r="M84" s="82"/>
      <c r="N84" s="82"/>
    </row>
    <row r="85" spans="13:14">
      <c r="M85" s="82"/>
      <c r="N85" s="82"/>
    </row>
    <row r="86" spans="13:14">
      <c r="M86" s="82"/>
      <c r="N86" s="82"/>
    </row>
    <row r="87" spans="13:14">
      <c r="M87" s="82"/>
      <c r="N87" s="82"/>
    </row>
    <row r="88" spans="13:14">
      <c r="M88" s="82"/>
      <c r="N88" s="82"/>
    </row>
    <row r="89" spans="13:14">
      <c r="M89" s="82"/>
      <c r="N89" s="82"/>
    </row>
    <row r="90" spans="13:14">
      <c r="M90" s="82"/>
      <c r="N90" s="82"/>
    </row>
    <row r="91" spans="13:14">
      <c r="M91" s="82"/>
      <c r="N91" s="82"/>
    </row>
    <row r="92" spans="13:14">
      <c r="M92" s="82"/>
      <c r="N92" s="82"/>
    </row>
    <row r="93" spans="13:14">
      <c r="M93" s="82"/>
      <c r="N93" s="82"/>
    </row>
    <row r="94" spans="13:14">
      <c r="M94" s="82"/>
      <c r="N94" s="82"/>
    </row>
    <row r="95" spans="13:14">
      <c r="M95" s="82"/>
      <c r="N95" s="82"/>
    </row>
    <row r="96" spans="13:14">
      <c r="M96" s="82"/>
      <c r="N96" s="82"/>
    </row>
    <row r="97" spans="13:14">
      <c r="M97" s="82"/>
      <c r="N97" s="82"/>
    </row>
    <row r="98" spans="13:14">
      <c r="M98" s="82"/>
      <c r="N98" s="82"/>
    </row>
    <row r="99" spans="13:14">
      <c r="M99" s="82"/>
      <c r="N99" s="82"/>
    </row>
    <row r="100" spans="13:14">
      <c r="M100" s="82"/>
      <c r="N100" s="82"/>
    </row>
    <row r="101" spans="13:14">
      <c r="M101" s="82"/>
      <c r="N101" s="82"/>
    </row>
    <row r="102" spans="13:14">
      <c r="M102" s="82"/>
      <c r="N102" s="82"/>
    </row>
    <row r="103" spans="13:14">
      <c r="M103" s="82"/>
      <c r="N103" s="82"/>
    </row>
    <row r="104" spans="13:14">
      <c r="M104" s="82"/>
      <c r="N104" s="82"/>
    </row>
    <row r="105" spans="13:14">
      <c r="M105" s="82"/>
      <c r="N105" s="82"/>
    </row>
    <row r="106" spans="13:14">
      <c r="M106" s="82"/>
      <c r="N106" s="82"/>
    </row>
    <row r="107" spans="13:14">
      <c r="M107" s="82"/>
      <c r="N107" s="82"/>
    </row>
    <row r="108" spans="13:14">
      <c r="M108" s="82"/>
      <c r="N108" s="82"/>
    </row>
    <row r="109" spans="13:14">
      <c r="M109" s="82"/>
      <c r="N109" s="82"/>
    </row>
    <row r="110" spans="13:14">
      <c r="M110" s="82"/>
      <c r="N110" s="82"/>
    </row>
    <row r="111" spans="13:14">
      <c r="M111" s="82"/>
      <c r="N111" s="82"/>
    </row>
    <row r="112" spans="13:14">
      <c r="M112" s="82"/>
      <c r="N112" s="82"/>
    </row>
    <row r="113" spans="13:14">
      <c r="M113" s="82"/>
      <c r="N113" s="82"/>
    </row>
    <row r="114" spans="13:14">
      <c r="M114" s="82"/>
      <c r="N114" s="82"/>
    </row>
    <row r="115" spans="13:14">
      <c r="M115" s="82"/>
      <c r="N115" s="82"/>
    </row>
    <row r="116" spans="13:14">
      <c r="M116" s="82"/>
      <c r="N116" s="82"/>
    </row>
    <row r="117" spans="13:14">
      <c r="M117" s="82"/>
      <c r="N117" s="82"/>
    </row>
    <row r="118" spans="13:14">
      <c r="M118" s="82"/>
      <c r="N118" s="82"/>
    </row>
    <row r="119" spans="13:14">
      <c r="M119" s="82"/>
      <c r="N119" s="82"/>
    </row>
    <row r="120" spans="13:14">
      <c r="M120" s="82"/>
      <c r="N120" s="82"/>
    </row>
    <row r="121" spans="13:14">
      <c r="M121" s="82"/>
      <c r="N121" s="82"/>
    </row>
    <row r="122" spans="13:14">
      <c r="M122" s="82"/>
      <c r="N122" s="82"/>
    </row>
    <row r="123" spans="13:14">
      <c r="M123" s="82"/>
      <c r="N123" s="82"/>
    </row>
    <row r="124" spans="13:14">
      <c r="M124" s="82"/>
      <c r="N124" s="82"/>
    </row>
    <row r="125" spans="13:14">
      <c r="M125" s="82"/>
      <c r="N125" s="82"/>
    </row>
    <row r="126" spans="13:14">
      <c r="M126" s="82"/>
      <c r="N126" s="82"/>
    </row>
    <row r="127" spans="13:14">
      <c r="M127" s="82"/>
      <c r="N127" s="82"/>
    </row>
    <row r="128" spans="13:14">
      <c r="M128" s="82"/>
      <c r="N128" s="82"/>
    </row>
    <row r="129" spans="13:14">
      <c r="M129" s="82"/>
      <c r="N129" s="82"/>
    </row>
    <row r="130" spans="13:14">
      <c r="M130" s="82"/>
      <c r="N130" s="82"/>
    </row>
    <row r="131" spans="13:14">
      <c r="M131" s="82"/>
      <c r="N131" s="82"/>
    </row>
    <row r="132" spans="13:14">
      <c r="M132" s="82"/>
      <c r="N132" s="82"/>
    </row>
    <row r="133" spans="13:14">
      <c r="M133" s="82"/>
      <c r="N133" s="82"/>
    </row>
    <row r="134" spans="13:14">
      <c r="M134" s="82"/>
      <c r="N134" s="82"/>
    </row>
    <row r="135" spans="13:14">
      <c r="M135" s="82"/>
      <c r="N135" s="82"/>
    </row>
    <row r="136" spans="13:14">
      <c r="M136" s="82"/>
      <c r="N136" s="82"/>
    </row>
    <row r="137" spans="13:14">
      <c r="M137" s="82"/>
      <c r="N137" s="82"/>
    </row>
    <row r="138" spans="13:14">
      <c r="M138" s="82"/>
      <c r="N138" s="82"/>
    </row>
    <row r="139" spans="13:14">
      <c r="M139" s="82"/>
      <c r="N139" s="82"/>
    </row>
    <row r="140" spans="13:14">
      <c r="M140" s="82"/>
      <c r="N140" s="82"/>
    </row>
    <row r="141" spans="13:14">
      <c r="M141" s="82"/>
      <c r="N141" s="82"/>
    </row>
    <row r="142" spans="13:14">
      <c r="M142" s="82"/>
      <c r="N142" s="82"/>
    </row>
    <row r="143" spans="13:14">
      <c r="M143" s="82"/>
      <c r="N143" s="82"/>
    </row>
    <row r="144" spans="13:14">
      <c r="M144" s="82"/>
      <c r="N144" s="82"/>
    </row>
    <row r="145" spans="13:14">
      <c r="M145" s="82"/>
      <c r="N145" s="82"/>
    </row>
    <row r="146" spans="13:14">
      <c r="M146" s="82"/>
      <c r="N146" s="82"/>
    </row>
    <row r="147" spans="13:14">
      <c r="M147" s="82"/>
      <c r="N147" s="82"/>
    </row>
    <row r="148" spans="13:14">
      <c r="M148" s="82"/>
      <c r="N148" s="82"/>
    </row>
    <row r="149" spans="13:14">
      <c r="M149" s="82"/>
      <c r="N149" s="82"/>
    </row>
    <row r="150" spans="13:14">
      <c r="M150" s="82"/>
      <c r="N150" s="82"/>
    </row>
    <row r="151" spans="13:14">
      <c r="M151" s="82"/>
      <c r="N151" s="82"/>
    </row>
    <row r="152" spans="13:14">
      <c r="M152" s="82"/>
      <c r="N152" s="82"/>
    </row>
    <row r="153" spans="13:14">
      <c r="M153" s="82"/>
      <c r="N153" s="82"/>
    </row>
    <row r="154" spans="13:14">
      <c r="M154" s="82"/>
      <c r="N154" s="82"/>
    </row>
    <row r="155" spans="13:14">
      <c r="M155" s="82"/>
      <c r="N155" s="82"/>
    </row>
    <row r="156" spans="13:14">
      <c r="M156" s="82"/>
      <c r="N156" s="82"/>
    </row>
    <row r="157" spans="13:14">
      <c r="M157" s="82"/>
      <c r="N157" s="82"/>
    </row>
    <row r="158" spans="13:14">
      <c r="M158" s="82"/>
      <c r="N158" s="82"/>
    </row>
    <row r="159" spans="13:14">
      <c r="M159" s="82"/>
      <c r="N159" s="82"/>
    </row>
    <row r="160" spans="13:14">
      <c r="M160" s="82"/>
      <c r="N160" s="82"/>
    </row>
    <row r="161" spans="13:14">
      <c r="M161" s="82"/>
      <c r="N161" s="82"/>
    </row>
    <row r="162" spans="13:14">
      <c r="M162" s="82"/>
      <c r="N162" s="82"/>
    </row>
    <row r="163" spans="13:14">
      <c r="M163" s="82"/>
      <c r="N163" s="82"/>
    </row>
    <row r="164" spans="13:14">
      <c r="M164" s="82"/>
      <c r="N164" s="82"/>
    </row>
    <row r="165" spans="13:14">
      <c r="M165" s="82"/>
      <c r="N165" s="82"/>
    </row>
    <row r="166" spans="13:14">
      <c r="M166" s="82"/>
      <c r="N166" s="82"/>
    </row>
    <row r="167" spans="13:14">
      <c r="M167" s="82"/>
      <c r="N167" s="82"/>
    </row>
    <row r="168" spans="13:14">
      <c r="M168" s="82"/>
      <c r="N168" s="82"/>
    </row>
    <row r="169" spans="13:14">
      <c r="M169" s="82"/>
      <c r="N169" s="82"/>
    </row>
    <row r="170" spans="13:14">
      <c r="M170" s="82"/>
      <c r="N170" s="82"/>
    </row>
    <row r="171" spans="13:14">
      <c r="M171" s="82"/>
      <c r="N171" s="82"/>
    </row>
    <row r="172" spans="13:14">
      <c r="M172" s="82"/>
      <c r="N172" s="82"/>
    </row>
    <row r="173" spans="13:14">
      <c r="M173" s="82"/>
      <c r="N173" s="82"/>
    </row>
    <row r="174" spans="13:14">
      <c r="M174" s="82"/>
      <c r="N174" s="82"/>
    </row>
    <row r="175" spans="13:14">
      <c r="M175" s="82"/>
      <c r="N175" s="82"/>
    </row>
    <row r="176" spans="13:14">
      <c r="M176" s="82"/>
      <c r="N176" s="82"/>
    </row>
    <row r="177" spans="13:14">
      <c r="M177" s="82"/>
      <c r="N177" s="82"/>
    </row>
    <row r="178" spans="13:14">
      <c r="M178" s="82"/>
      <c r="N178" s="82"/>
    </row>
    <row r="179" spans="13:14">
      <c r="M179" s="82"/>
      <c r="N179" s="82"/>
    </row>
    <row r="180" spans="13:14">
      <c r="M180" s="82"/>
      <c r="N180" s="82"/>
    </row>
    <row r="181" spans="13:14">
      <c r="M181" s="82"/>
      <c r="N181" s="82"/>
    </row>
    <row r="182" spans="13:14">
      <c r="M182" s="82"/>
      <c r="N182" s="82"/>
    </row>
    <row r="183" spans="13:14">
      <c r="M183" s="82"/>
      <c r="N183" s="82"/>
    </row>
    <row r="184" spans="13:14">
      <c r="M184" s="82"/>
      <c r="N184" s="82"/>
    </row>
    <row r="185" spans="13:14">
      <c r="M185" s="82"/>
      <c r="N185" s="82"/>
    </row>
    <row r="186" spans="13:14">
      <c r="M186" s="82"/>
      <c r="N186" s="82"/>
    </row>
    <row r="187" spans="13:14">
      <c r="M187" s="82"/>
      <c r="N187" s="82"/>
    </row>
    <row r="188" spans="13:14">
      <c r="M188" s="82"/>
      <c r="N188" s="82"/>
    </row>
    <row r="189" spans="13:14">
      <c r="M189" s="82"/>
      <c r="N189" s="82"/>
    </row>
    <row r="190" spans="13:14">
      <c r="M190" s="82"/>
      <c r="N190" s="82"/>
    </row>
    <row r="191" spans="13:14">
      <c r="M191" s="82"/>
      <c r="N191" s="82"/>
    </row>
    <row r="192" spans="13:14">
      <c r="M192" s="82"/>
      <c r="N192" s="82"/>
    </row>
    <row r="193" spans="13:14">
      <c r="M193" s="82"/>
      <c r="N193" s="82"/>
    </row>
    <row r="194" spans="13:14">
      <c r="M194" s="82"/>
      <c r="N194" s="82"/>
    </row>
    <row r="195" spans="13:14">
      <c r="M195" s="82"/>
      <c r="N195" s="82"/>
    </row>
    <row r="196" spans="13:14">
      <c r="M196" s="82"/>
      <c r="N196" s="82"/>
    </row>
    <row r="197" spans="13:14">
      <c r="M197" s="82"/>
      <c r="N197" s="82"/>
    </row>
    <row r="198" spans="13:14">
      <c r="M198" s="82"/>
      <c r="N198" s="82"/>
    </row>
    <row r="199" spans="13:14">
      <c r="M199" s="82"/>
      <c r="N199" s="82"/>
    </row>
    <row r="200" spans="13:14">
      <c r="M200" s="82"/>
      <c r="N200" s="82"/>
    </row>
    <row r="201" spans="13:14">
      <c r="M201" s="82"/>
      <c r="N201" s="82"/>
    </row>
    <row r="202" spans="13:14">
      <c r="M202" s="82"/>
      <c r="N202" s="82"/>
    </row>
    <row r="203" spans="13:14">
      <c r="M203" s="82"/>
      <c r="N203" s="82"/>
    </row>
    <row r="204" spans="13:14">
      <c r="M204" s="82"/>
      <c r="N204" s="82"/>
    </row>
    <row r="205" spans="13:14">
      <c r="M205" s="82"/>
      <c r="N205" s="82"/>
    </row>
    <row r="206" spans="13:14">
      <c r="M206" s="82"/>
      <c r="N206" s="82"/>
    </row>
    <row r="207" spans="13:14">
      <c r="M207" s="82"/>
      <c r="N207" s="82"/>
    </row>
    <row r="208" spans="13:14">
      <c r="M208" s="82"/>
      <c r="N208" s="82"/>
    </row>
    <row r="209" spans="13:14">
      <c r="M209" s="82"/>
      <c r="N209" s="82"/>
    </row>
    <row r="210" spans="13:14">
      <c r="M210" s="82"/>
      <c r="N210" s="82"/>
    </row>
    <row r="211" spans="13:14">
      <c r="M211" s="82"/>
      <c r="N211" s="82"/>
    </row>
    <row r="212" spans="13:14">
      <c r="M212" s="82"/>
      <c r="N212" s="82"/>
    </row>
    <row r="213" spans="13:14">
      <c r="M213" s="82"/>
      <c r="N213" s="82"/>
    </row>
    <row r="214" spans="13:14">
      <c r="M214" s="82"/>
      <c r="N214" s="82"/>
    </row>
    <row r="215" spans="13:14">
      <c r="M215" s="82"/>
      <c r="N215" s="82"/>
    </row>
    <row r="216" spans="13:14">
      <c r="M216" s="82"/>
      <c r="N216" s="82"/>
    </row>
    <row r="217" spans="13:14">
      <c r="M217" s="82"/>
      <c r="N217" s="82"/>
    </row>
    <row r="218" spans="13:14">
      <c r="M218" s="82"/>
      <c r="N218" s="82"/>
    </row>
    <row r="219" spans="13:14">
      <c r="M219" s="82"/>
      <c r="N219" s="82"/>
    </row>
    <row r="220" spans="13:14">
      <c r="M220" s="82"/>
      <c r="N220" s="82"/>
    </row>
    <row r="221" spans="13:14">
      <c r="M221" s="82"/>
      <c r="N221" s="82"/>
    </row>
    <row r="222" spans="13:14">
      <c r="M222" s="82"/>
      <c r="N222" s="82"/>
    </row>
    <row r="223" spans="13:14">
      <c r="M223" s="82"/>
      <c r="N223" s="82"/>
    </row>
    <row r="224" spans="13:14">
      <c r="M224" s="82"/>
      <c r="N224" s="82"/>
    </row>
    <row r="225" spans="13:14">
      <c r="M225" s="82"/>
      <c r="N225" s="82"/>
    </row>
    <row r="226" spans="13:14">
      <c r="M226" s="82"/>
      <c r="N226" s="82"/>
    </row>
    <row r="227" spans="13:14">
      <c r="M227" s="82"/>
      <c r="N227" s="82"/>
    </row>
    <row r="228" spans="13:14">
      <c r="M228" s="82"/>
      <c r="N228" s="82"/>
    </row>
    <row r="229" spans="13:14">
      <c r="M229" s="82"/>
      <c r="N229" s="82"/>
    </row>
    <row r="230" spans="13:14">
      <c r="M230" s="82"/>
      <c r="N230" s="82"/>
    </row>
    <row r="231" spans="13:14">
      <c r="M231" s="82"/>
      <c r="N231" s="82"/>
    </row>
    <row r="232" spans="13:14">
      <c r="M232" s="82"/>
      <c r="N232" s="82"/>
    </row>
    <row r="233" spans="13:14">
      <c r="M233" s="82"/>
      <c r="N233" s="82"/>
    </row>
    <row r="234" spans="13:14">
      <c r="M234" s="82"/>
      <c r="N234" s="82"/>
    </row>
    <row r="235" spans="13:14">
      <c r="M235" s="82"/>
      <c r="N235" s="82"/>
    </row>
    <row r="236" spans="13:14">
      <c r="M236" s="82"/>
      <c r="N236" s="82"/>
    </row>
    <row r="237" spans="13:14">
      <c r="M237" s="82"/>
      <c r="N237" s="82"/>
    </row>
    <row r="238" spans="13:14">
      <c r="M238" s="82"/>
      <c r="N238" s="82"/>
    </row>
    <row r="239" spans="13:14">
      <c r="M239" s="82"/>
      <c r="N239" s="82"/>
    </row>
    <row r="240" spans="13:14">
      <c r="M240" s="82"/>
      <c r="N240" s="82"/>
    </row>
    <row r="241" spans="13:14">
      <c r="M241" s="82"/>
      <c r="N241" s="82"/>
    </row>
    <row r="242" spans="13:14">
      <c r="M242" s="82"/>
      <c r="N242" s="82"/>
    </row>
    <row r="243" spans="13:14">
      <c r="M243" s="82"/>
      <c r="N243" s="82"/>
    </row>
    <row r="244" spans="13:14">
      <c r="M244" s="82"/>
      <c r="N244" s="82"/>
    </row>
    <row r="245" spans="13:14">
      <c r="M245" s="82"/>
      <c r="N245" s="82"/>
    </row>
    <row r="246" spans="13:14">
      <c r="M246" s="82"/>
      <c r="N246" s="82"/>
    </row>
    <row r="247" spans="13:14">
      <c r="M247" s="82"/>
      <c r="N247" s="82"/>
    </row>
    <row r="248" spans="13:14">
      <c r="M248" s="82"/>
      <c r="N248" s="82"/>
    </row>
    <row r="249" spans="13:14">
      <c r="M249" s="82"/>
      <c r="N249" s="82"/>
    </row>
    <row r="250" spans="13:14">
      <c r="M250" s="82"/>
      <c r="N250" s="82"/>
    </row>
    <row r="251" spans="13:14">
      <c r="M251" s="82"/>
      <c r="N251" s="82"/>
    </row>
    <row r="252" spans="13:14">
      <c r="M252" s="82"/>
      <c r="N252" s="82"/>
    </row>
    <row r="253" spans="13:14">
      <c r="M253" s="82"/>
      <c r="N253" s="82"/>
    </row>
    <row r="254" spans="13:14">
      <c r="M254" s="82"/>
      <c r="N254" s="82"/>
    </row>
    <row r="255" spans="13:14">
      <c r="M255" s="82"/>
      <c r="N255" s="82"/>
    </row>
    <row r="256" spans="13:14">
      <c r="M256" s="82"/>
      <c r="N256" s="82"/>
    </row>
    <row r="257" spans="13:14">
      <c r="M257" s="82"/>
      <c r="N257" s="82"/>
    </row>
    <row r="258" spans="13:14">
      <c r="M258" s="82"/>
      <c r="N258" s="82"/>
    </row>
    <row r="259" spans="13:14">
      <c r="M259" s="82"/>
      <c r="N259" s="82"/>
    </row>
    <row r="260" spans="13:14">
      <c r="M260" s="82"/>
      <c r="N260" s="82"/>
    </row>
    <row r="261" spans="13:14">
      <c r="M261" s="82"/>
      <c r="N261" s="82"/>
    </row>
    <row r="262" spans="13:14">
      <c r="M262" s="82"/>
      <c r="N262" s="82"/>
    </row>
    <row r="263" spans="13:14">
      <c r="M263" s="82"/>
      <c r="N263" s="82"/>
    </row>
    <row r="264" spans="13:14">
      <c r="M264" s="82"/>
      <c r="N264" s="82"/>
    </row>
    <row r="265" spans="13:14">
      <c r="M265" s="82"/>
      <c r="N265" s="82"/>
    </row>
    <row r="266" spans="13:14">
      <c r="M266" s="82"/>
      <c r="N266" s="82"/>
    </row>
    <row r="267" spans="13:14">
      <c r="M267" s="82"/>
      <c r="N267" s="82"/>
    </row>
    <row r="268" spans="13:14">
      <c r="M268" s="82"/>
      <c r="N268" s="82"/>
    </row>
    <row r="269" spans="13:14">
      <c r="M269" s="82"/>
      <c r="N269" s="82"/>
    </row>
    <row r="270" spans="13:14">
      <c r="M270" s="82"/>
      <c r="N270" s="82"/>
    </row>
    <row r="271" spans="13:14">
      <c r="M271" s="82"/>
      <c r="N271" s="82"/>
    </row>
    <row r="272" spans="13:14">
      <c r="M272" s="82"/>
      <c r="N272" s="82"/>
    </row>
    <row r="273" spans="13:14">
      <c r="M273" s="82"/>
      <c r="N273" s="82"/>
    </row>
    <row r="274" spans="13:14">
      <c r="M274" s="82"/>
      <c r="N274" s="82"/>
    </row>
    <row r="275" spans="13:14">
      <c r="M275" s="82"/>
      <c r="N275" s="82"/>
    </row>
    <row r="276" spans="13:14">
      <c r="M276" s="82"/>
      <c r="N276" s="82"/>
    </row>
    <row r="277" spans="13:14">
      <c r="M277" s="82"/>
      <c r="N277" s="82"/>
    </row>
    <row r="278" spans="13:14">
      <c r="M278" s="82"/>
      <c r="N278" s="82"/>
    </row>
    <row r="279" spans="13:14">
      <c r="M279" s="82"/>
      <c r="N279" s="82"/>
    </row>
    <row r="280" spans="13:14">
      <c r="M280" s="82"/>
      <c r="N280" s="82"/>
    </row>
    <row r="281" spans="13:14">
      <c r="M281" s="82"/>
      <c r="N281" s="82"/>
    </row>
    <row r="282" spans="13:14">
      <c r="M282" s="82"/>
      <c r="N282" s="82"/>
    </row>
    <row r="283" spans="13:14">
      <c r="M283" s="82"/>
      <c r="N283" s="82"/>
    </row>
    <row r="284" spans="13:14">
      <c r="M284" s="82"/>
      <c r="N284" s="82"/>
    </row>
    <row r="285" spans="13:14">
      <c r="M285" s="82"/>
      <c r="N285" s="82"/>
    </row>
    <row r="286" spans="13:14">
      <c r="M286" s="82"/>
      <c r="N286" s="82"/>
    </row>
    <row r="287" spans="13:14">
      <c r="M287" s="82"/>
      <c r="N287" s="82"/>
    </row>
    <row r="288" spans="13:14">
      <c r="M288" s="82"/>
      <c r="N288" s="82"/>
    </row>
    <row r="289" spans="13:14">
      <c r="M289" s="82"/>
      <c r="N289" s="82"/>
    </row>
    <row r="290" spans="13:14">
      <c r="M290" s="82"/>
      <c r="N290" s="82"/>
    </row>
    <row r="291" spans="13:14">
      <c r="M291" s="82"/>
      <c r="N291" s="82"/>
    </row>
    <row r="292" spans="13:14">
      <c r="M292" s="82"/>
      <c r="N292" s="82"/>
    </row>
    <row r="293" spans="13:14">
      <c r="M293" s="82"/>
      <c r="N293" s="82"/>
    </row>
    <row r="294" spans="13:14">
      <c r="M294" s="82"/>
      <c r="N294" s="82"/>
    </row>
    <row r="295" spans="13:14">
      <c r="M295" s="82"/>
      <c r="N295" s="82"/>
    </row>
    <row r="296" spans="13:14">
      <c r="M296" s="82"/>
      <c r="N296" s="82"/>
    </row>
    <row r="297" spans="13:14">
      <c r="M297" s="82"/>
      <c r="N297" s="82"/>
    </row>
    <row r="298" spans="13:14">
      <c r="M298" s="82"/>
      <c r="N298" s="82"/>
    </row>
    <row r="299" spans="13:14">
      <c r="M299" s="82"/>
      <c r="N299" s="82"/>
    </row>
    <row r="300" spans="13:14">
      <c r="M300" s="82"/>
      <c r="N300" s="82"/>
    </row>
    <row r="301" spans="13:14">
      <c r="M301" s="82"/>
      <c r="N301" s="82"/>
    </row>
    <row r="302" spans="13:14">
      <c r="M302" s="82"/>
      <c r="N302" s="82"/>
    </row>
    <row r="303" spans="13:14">
      <c r="M303" s="82"/>
      <c r="N303" s="82"/>
    </row>
    <row r="304" spans="13:14">
      <c r="M304" s="82"/>
      <c r="N304" s="82"/>
    </row>
    <row r="305" spans="13:14">
      <c r="M305" s="82"/>
      <c r="N305" s="82"/>
    </row>
    <row r="306" spans="13:14">
      <c r="M306" s="82"/>
      <c r="N306" s="82"/>
    </row>
    <row r="307" spans="13:14">
      <c r="M307" s="82"/>
      <c r="N307" s="82"/>
    </row>
    <row r="308" spans="13:14">
      <c r="M308" s="82"/>
      <c r="N308" s="82"/>
    </row>
    <row r="309" spans="13:14">
      <c r="M309" s="82"/>
      <c r="N309" s="82"/>
    </row>
    <row r="310" spans="13:14">
      <c r="M310" s="82"/>
      <c r="N310" s="82"/>
    </row>
    <row r="311" spans="13:14">
      <c r="M311" s="82"/>
      <c r="N311" s="82"/>
    </row>
    <row r="312" spans="13:14">
      <c r="M312" s="82"/>
      <c r="N312" s="82"/>
    </row>
    <row r="313" spans="13:14">
      <c r="M313" s="82"/>
      <c r="N313" s="82"/>
    </row>
    <row r="314" spans="13:14">
      <c r="M314" s="82"/>
      <c r="N314" s="82"/>
    </row>
    <row r="315" spans="13:14">
      <c r="M315" s="82"/>
      <c r="N315" s="82"/>
    </row>
    <row r="316" spans="13:14">
      <c r="M316" s="82"/>
      <c r="N316" s="82"/>
    </row>
    <row r="317" spans="13:14">
      <c r="M317" s="82"/>
      <c r="N317" s="82"/>
    </row>
    <row r="318" spans="13:14">
      <c r="M318" s="82"/>
      <c r="N318" s="82"/>
    </row>
    <row r="319" spans="13:14">
      <c r="M319" s="82"/>
      <c r="N319" s="82"/>
    </row>
    <row r="320" spans="13:14">
      <c r="M320" s="82"/>
      <c r="N320" s="82"/>
    </row>
    <row r="321" spans="13:14">
      <c r="M321" s="82"/>
      <c r="N321" s="82"/>
    </row>
    <row r="322" spans="13:14">
      <c r="M322" s="82"/>
      <c r="N322" s="82"/>
    </row>
    <row r="323" spans="13:14">
      <c r="M323" s="82"/>
      <c r="N323" s="82"/>
    </row>
    <row r="324" spans="13:14">
      <c r="M324" s="82"/>
      <c r="N324" s="82"/>
    </row>
    <row r="325" spans="13:14">
      <c r="M325" s="82"/>
      <c r="N325" s="82"/>
    </row>
    <row r="326" spans="13:14">
      <c r="M326" s="82"/>
      <c r="N326" s="82"/>
    </row>
    <row r="327" spans="13:14">
      <c r="M327" s="82"/>
      <c r="N327" s="82"/>
    </row>
    <row r="328" spans="13:14">
      <c r="M328" s="82"/>
      <c r="N328" s="82"/>
    </row>
    <row r="329" spans="13:14">
      <c r="M329" s="82"/>
      <c r="N329" s="82"/>
    </row>
    <row r="330" spans="13:14">
      <c r="M330" s="82"/>
      <c r="N330" s="82"/>
    </row>
    <row r="331" spans="13:14">
      <c r="M331" s="82"/>
      <c r="N331" s="82"/>
    </row>
    <row r="332" spans="13:14">
      <c r="M332" s="82"/>
      <c r="N332" s="82"/>
    </row>
    <row r="333" spans="13:14">
      <c r="M333" s="82"/>
      <c r="N333" s="82"/>
    </row>
    <row r="334" spans="13:14">
      <c r="M334" s="82"/>
      <c r="N334" s="82"/>
    </row>
    <row r="335" spans="13:14">
      <c r="M335" s="82"/>
      <c r="N335" s="82"/>
    </row>
    <row r="336" spans="13:14">
      <c r="M336" s="82"/>
      <c r="N336" s="82"/>
    </row>
    <row r="337" spans="13:14">
      <c r="M337" s="82"/>
      <c r="N337" s="82"/>
    </row>
    <row r="338" spans="13:14">
      <c r="M338" s="82"/>
      <c r="N338" s="82"/>
    </row>
    <row r="339" spans="13:14">
      <c r="M339" s="82"/>
      <c r="N339" s="82"/>
    </row>
    <row r="340" spans="13:14">
      <c r="M340" s="82"/>
      <c r="N340" s="82"/>
    </row>
    <row r="341" spans="13:14">
      <c r="M341" s="82"/>
      <c r="N341" s="82"/>
    </row>
    <row r="342" spans="13:14">
      <c r="M342" s="82"/>
      <c r="N342" s="82"/>
    </row>
    <row r="343" spans="13:14">
      <c r="M343" s="82"/>
      <c r="N343" s="82"/>
    </row>
    <row r="344" spans="13:14">
      <c r="M344" s="82"/>
      <c r="N344" s="82"/>
    </row>
    <row r="345" spans="13:14">
      <c r="M345" s="82"/>
      <c r="N345" s="82"/>
    </row>
    <row r="346" spans="13:14">
      <c r="M346" s="82"/>
      <c r="N346" s="82"/>
    </row>
    <row r="347" spans="13:14">
      <c r="M347" s="82"/>
      <c r="N347" s="82"/>
    </row>
    <row r="348" spans="13:14">
      <c r="M348" s="82"/>
      <c r="N348" s="82"/>
    </row>
    <row r="349" spans="13:14">
      <c r="M349" s="82"/>
      <c r="N349" s="82"/>
    </row>
    <row r="350" spans="13:14">
      <c r="M350" s="82"/>
      <c r="N350" s="82"/>
    </row>
    <row r="351" spans="13:14">
      <c r="M351" s="82"/>
      <c r="N351" s="82"/>
    </row>
    <row r="352" spans="13:14">
      <c r="M352" s="82"/>
      <c r="N352" s="82"/>
    </row>
    <row r="353" spans="13:14">
      <c r="M353" s="82"/>
      <c r="N353" s="82"/>
    </row>
    <row r="354" spans="13:14">
      <c r="M354" s="82"/>
      <c r="N354" s="82"/>
    </row>
    <row r="355" spans="13:14">
      <c r="M355" s="82"/>
      <c r="N355" s="82"/>
    </row>
    <row r="356" spans="13:14">
      <c r="M356" s="82"/>
      <c r="N356" s="82"/>
    </row>
    <row r="357" spans="13:14">
      <c r="M357" s="82"/>
      <c r="N357" s="82"/>
    </row>
    <row r="358" spans="13:14">
      <c r="M358" s="82"/>
      <c r="N358" s="82"/>
    </row>
    <row r="359" spans="13:14">
      <c r="M359" s="82"/>
      <c r="N359" s="82"/>
    </row>
    <row r="360" spans="13:14">
      <c r="M360" s="82"/>
      <c r="N360" s="82"/>
    </row>
    <row r="361" spans="13:14">
      <c r="M361" s="82"/>
      <c r="N361" s="82"/>
    </row>
    <row r="362" spans="13:14">
      <c r="M362" s="82"/>
      <c r="N362" s="82"/>
    </row>
    <row r="363" spans="13:14">
      <c r="M363" s="82"/>
      <c r="N363" s="82"/>
    </row>
    <row r="364" spans="13:14">
      <c r="M364" s="82"/>
      <c r="N364" s="82"/>
    </row>
    <row r="365" spans="13:14">
      <c r="M365" s="82"/>
      <c r="N365" s="82"/>
    </row>
    <row r="366" spans="13:14">
      <c r="M366" s="82"/>
      <c r="N366" s="82"/>
    </row>
    <row r="367" spans="13:14">
      <c r="M367" s="82"/>
      <c r="N367" s="82"/>
    </row>
    <row r="368" spans="13:14">
      <c r="M368" s="82"/>
      <c r="N368" s="82"/>
    </row>
    <row r="369" spans="13:14">
      <c r="M369" s="82"/>
      <c r="N369" s="82"/>
    </row>
    <row r="370" spans="13:14">
      <c r="M370" s="82"/>
      <c r="N370" s="82"/>
    </row>
    <row r="371" spans="13:14">
      <c r="M371" s="82"/>
      <c r="N371" s="82"/>
    </row>
    <row r="372" spans="13:14">
      <c r="M372" s="82"/>
      <c r="N372" s="82"/>
    </row>
    <row r="373" spans="13:14">
      <c r="M373" s="82"/>
      <c r="N373" s="82"/>
    </row>
    <row r="374" spans="13:14">
      <c r="M374" s="82"/>
      <c r="N374" s="82"/>
    </row>
    <row r="375" spans="13:14">
      <c r="M375" s="82"/>
      <c r="N375" s="82"/>
    </row>
    <row r="376" spans="13:14">
      <c r="M376" s="82"/>
      <c r="N376" s="82"/>
    </row>
    <row r="377" spans="13:14">
      <c r="M377" s="82"/>
      <c r="N377" s="82"/>
    </row>
    <row r="378" spans="13:14">
      <c r="M378" s="82"/>
      <c r="N378" s="82"/>
    </row>
    <row r="379" spans="13:14">
      <c r="M379" s="82"/>
      <c r="N379" s="82"/>
    </row>
    <row r="380" spans="13:14">
      <c r="M380" s="82"/>
      <c r="N380" s="82"/>
    </row>
    <row r="381" spans="13:14">
      <c r="M381" s="82"/>
      <c r="N381" s="82"/>
    </row>
    <row r="382" spans="13:14">
      <c r="M382" s="82"/>
      <c r="N382" s="82"/>
    </row>
    <row r="383" spans="13:14">
      <c r="M383" s="82"/>
      <c r="N383" s="82"/>
    </row>
    <row r="384" spans="13:14">
      <c r="M384" s="82"/>
      <c r="N384" s="82"/>
    </row>
    <row r="385" spans="13:14">
      <c r="M385" s="82"/>
      <c r="N385" s="82"/>
    </row>
    <row r="386" spans="13:14">
      <c r="M386" s="82"/>
      <c r="N386" s="82"/>
    </row>
    <row r="387" spans="13:14">
      <c r="M387" s="82"/>
      <c r="N387" s="82"/>
    </row>
    <row r="388" spans="13:14">
      <c r="M388" s="82"/>
      <c r="N388" s="82"/>
    </row>
    <row r="389" spans="13:14">
      <c r="M389" s="82"/>
      <c r="N389" s="82"/>
    </row>
    <row r="390" spans="13:14">
      <c r="M390" s="82"/>
      <c r="N390" s="82"/>
    </row>
    <row r="391" spans="13:14">
      <c r="M391" s="82"/>
      <c r="N391" s="82"/>
    </row>
    <row r="392" spans="13:14">
      <c r="M392" s="82"/>
      <c r="N392" s="82"/>
    </row>
    <row r="393" spans="13:14">
      <c r="M393" s="82"/>
      <c r="N393" s="82"/>
    </row>
    <row r="394" spans="13:14">
      <c r="M394" s="82"/>
      <c r="N394" s="82"/>
    </row>
    <row r="395" spans="13:14">
      <c r="M395" s="82"/>
      <c r="N395" s="82"/>
    </row>
    <row r="396" spans="13:14">
      <c r="M396" s="82"/>
      <c r="N396" s="82"/>
    </row>
    <row r="397" spans="13:14">
      <c r="M397" s="82"/>
      <c r="N397" s="82"/>
    </row>
    <row r="398" spans="13:14">
      <c r="M398" s="82"/>
      <c r="N398" s="82"/>
    </row>
    <row r="399" spans="13:14">
      <c r="M399" s="82"/>
      <c r="N399" s="82"/>
    </row>
    <row r="400" spans="13:14">
      <c r="M400" s="82"/>
      <c r="N400" s="82"/>
    </row>
    <row r="401" spans="13:14">
      <c r="M401" s="82"/>
      <c r="N401" s="82"/>
    </row>
    <row r="402" spans="13:14">
      <c r="M402" s="82"/>
      <c r="N402" s="82"/>
    </row>
    <row r="403" spans="13:14">
      <c r="M403" s="82"/>
      <c r="N403" s="82"/>
    </row>
    <row r="404" spans="13:14">
      <c r="M404" s="82"/>
      <c r="N404" s="82"/>
    </row>
    <row r="405" spans="13:14">
      <c r="M405" s="82"/>
      <c r="N405" s="82"/>
    </row>
    <row r="406" spans="13:14">
      <c r="M406" s="82"/>
      <c r="N406" s="82"/>
    </row>
    <row r="407" spans="13:14">
      <c r="M407" s="82"/>
      <c r="N407" s="82"/>
    </row>
    <row r="408" spans="13:14">
      <c r="M408" s="82"/>
      <c r="N408" s="82"/>
    </row>
    <row r="409" spans="13:14">
      <c r="M409" s="82"/>
      <c r="N409" s="82"/>
    </row>
    <row r="410" spans="13:14">
      <c r="M410" s="82"/>
      <c r="N410" s="82"/>
    </row>
    <row r="411" spans="13:14">
      <c r="M411" s="82"/>
      <c r="N411" s="82"/>
    </row>
    <row r="412" spans="13:14">
      <c r="M412" s="82"/>
      <c r="N412" s="82"/>
    </row>
    <row r="413" spans="13:14">
      <c r="M413" s="82"/>
      <c r="N413" s="82"/>
    </row>
    <row r="414" spans="13:14">
      <c r="M414" s="82"/>
      <c r="N414" s="82"/>
    </row>
    <row r="415" spans="13:14">
      <c r="M415" s="82"/>
      <c r="N415" s="82"/>
    </row>
    <row r="416" spans="13:14">
      <c r="M416" s="82"/>
      <c r="N416" s="82"/>
    </row>
    <row r="417" spans="13:14">
      <c r="M417" s="82"/>
      <c r="N417" s="82"/>
    </row>
    <row r="418" spans="13:14">
      <c r="M418" s="82"/>
      <c r="N418" s="82"/>
    </row>
    <row r="419" spans="13:14">
      <c r="M419" s="82"/>
      <c r="N419" s="82"/>
    </row>
    <row r="420" spans="13:14">
      <c r="M420" s="82"/>
      <c r="N420" s="82"/>
    </row>
    <row r="421" spans="13:14">
      <c r="M421" s="82"/>
      <c r="N421" s="82"/>
    </row>
    <row r="422" spans="13:14">
      <c r="M422" s="82"/>
      <c r="N422" s="82"/>
    </row>
    <row r="423" spans="13:14">
      <c r="M423" s="82"/>
      <c r="N423" s="82"/>
    </row>
    <row r="424" spans="13:14">
      <c r="M424" s="82"/>
      <c r="N424" s="82"/>
    </row>
    <row r="425" spans="13:14">
      <c r="M425" s="82"/>
      <c r="N425" s="82"/>
    </row>
    <row r="426" spans="13:14">
      <c r="M426" s="82"/>
      <c r="N426" s="82"/>
    </row>
    <row r="427" spans="13:14">
      <c r="M427" s="82"/>
      <c r="N427" s="82"/>
    </row>
    <row r="428" spans="13:14">
      <c r="M428" s="82"/>
      <c r="N428" s="82"/>
    </row>
    <row r="429" spans="13:14">
      <c r="M429" s="82"/>
      <c r="N429" s="82"/>
    </row>
    <row r="430" spans="13:14">
      <c r="M430" s="82"/>
      <c r="N430" s="82"/>
    </row>
    <row r="431" spans="13:14">
      <c r="M431" s="82"/>
      <c r="N431" s="82"/>
    </row>
    <row r="432" spans="13:14">
      <c r="M432" s="82"/>
      <c r="N432" s="82"/>
    </row>
    <row r="433" spans="13:14">
      <c r="M433" s="82"/>
      <c r="N433" s="82"/>
    </row>
    <row r="434" spans="13:14">
      <c r="M434" s="82"/>
      <c r="N434" s="82"/>
    </row>
    <row r="435" spans="13:14">
      <c r="M435" s="82"/>
      <c r="N435" s="82"/>
    </row>
    <row r="436" spans="13:14">
      <c r="M436" s="82"/>
      <c r="N436" s="82"/>
    </row>
    <row r="437" spans="13:14">
      <c r="M437" s="82"/>
      <c r="N437" s="82"/>
    </row>
    <row r="438" spans="13:14">
      <c r="M438" s="82"/>
      <c r="N438" s="82"/>
    </row>
    <row r="439" spans="13:14">
      <c r="M439" s="82"/>
      <c r="N439" s="82"/>
    </row>
    <row r="440" spans="13:14">
      <c r="M440" s="82"/>
      <c r="N440" s="82"/>
    </row>
    <row r="441" spans="13:14">
      <c r="M441" s="82"/>
      <c r="N441" s="82"/>
    </row>
    <row r="442" spans="13:14">
      <c r="M442" s="82"/>
      <c r="N442" s="82"/>
    </row>
    <row r="443" spans="13:14">
      <c r="M443" s="82"/>
      <c r="N443" s="82"/>
    </row>
    <row r="444" spans="13:14">
      <c r="M444" s="82"/>
      <c r="N444" s="82"/>
    </row>
    <row r="445" spans="13:14">
      <c r="M445" s="82"/>
      <c r="N445" s="82"/>
    </row>
    <row r="446" spans="13:14">
      <c r="M446" s="82"/>
      <c r="N446" s="82"/>
    </row>
    <row r="447" spans="13:14">
      <c r="M447" s="82"/>
      <c r="N447" s="82"/>
    </row>
    <row r="448" spans="13:14">
      <c r="M448" s="82"/>
      <c r="N448" s="82"/>
    </row>
    <row r="449" spans="13:14">
      <c r="M449" s="82"/>
      <c r="N449" s="82"/>
    </row>
    <row r="450" spans="13:14">
      <c r="M450" s="82"/>
      <c r="N450" s="82"/>
    </row>
    <row r="451" spans="13:14">
      <c r="M451" s="82"/>
      <c r="N451" s="82"/>
    </row>
    <row r="452" spans="13:14">
      <c r="M452" s="82"/>
      <c r="N452" s="82"/>
    </row>
    <row r="453" spans="13:14">
      <c r="M453" s="82"/>
      <c r="N453" s="82"/>
    </row>
    <row r="454" spans="13:14">
      <c r="M454" s="82"/>
      <c r="N454" s="82"/>
    </row>
    <row r="455" spans="13:14">
      <c r="M455" s="82"/>
      <c r="N455" s="82"/>
    </row>
    <row r="456" spans="13:14">
      <c r="M456" s="82"/>
      <c r="N456" s="82"/>
    </row>
    <row r="457" spans="13:14">
      <c r="M457" s="82"/>
      <c r="N457" s="82"/>
    </row>
    <row r="458" spans="13:14">
      <c r="M458" s="82"/>
      <c r="N458" s="82"/>
    </row>
    <row r="459" spans="13:14">
      <c r="M459" s="82"/>
      <c r="N459" s="82"/>
    </row>
    <row r="460" spans="13:14">
      <c r="M460" s="82"/>
      <c r="N460" s="82"/>
    </row>
    <row r="461" spans="13:14">
      <c r="M461" s="82"/>
      <c r="N461" s="82"/>
    </row>
    <row r="462" spans="13:14">
      <c r="M462" s="82"/>
      <c r="N462" s="82"/>
    </row>
    <row r="463" spans="13:14">
      <c r="M463" s="82"/>
      <c r="N463" s="82"/>
    </row>
    <row r="464" spans="13:14">
      <c r="M464" s="82"/>
      <c r="N464" s="82"/>
    </row>
    <row r="465" spans="13:14">
      <c r="M465" s="82"/>
      <c r="N465" s="82"/>
    </row>
    <row r="466" spans="13:14">
      <c r="M466" s="82"/>
      <c r="N466" s="82"/>
    </row>
    <row r="467" spans="13:14">
      <c r="M467" s="82"/>
      <c r="N467" s="82"/>
    </row>
    <row r="468" spans="13:14">
      <c r="M468" s="82"/>
      <c r="N468" s="82"/>
    </row>
    <row r="469" spans="13:14">
      <c r="M469" s="82"/>
      <c r="N469" s="82"/>
    </row>
    <row r="470" spans="13:14">
      <c r="M470" s="82"/>
      <c r="N470" s="82"/>
    </row>
    <row r="471" spans="13:14">
      <c r="M471" s="82"/>
      <c r="N471" s="82"/>
    </row>
    <row r="472" spans="13:14">
      <c r="M472" s="82"/>
      <c r="N472" s="82"/>
    </row>
    <row r="473" spans="13:14">
      <c r="M473" s="82"/>
      <c r="N473" s="82"/>
    </row>
    <row r="474" spans="13:14">
      <c r="M474" s="82"/>
      <c r="N474" s="82"/>
    </row>
    <row r="475" spans="13:14">
      <c r="M475" s="82"/>
      <c r="N475" s="82"/>
    </row>
    <row r="476" spans="13:14">
      <c r="M476" s="82"/>
      <c r="N476" s="82"/>
    </row>
    <row r="477" spans="13:14">
      <c r="M477" s="82"/>
      <c r="N477" s="82"/>
    </row>
    <row r="478" spans="13:14">
      <c r="M478" s="82"/>
      <c r="N478" s="82"/>
    </row>
    <row r="479" spans="13:14">
      <c r="M479" s="82"/>
      <c r="N479" s="82"/>
    </row>
    <row r="480" spans="13:14">
      <c r="M480" s="82"/>
      <c r="N480" s="82"/>
    </row>
    <row r="481" spans="13:14">
      <c r="M481" s="82"/>
      <c r="N481" s="82"/>
    </row>
    <row r="482" spans="13:14">
      <c r="M482" s="82"/>
      <c r="N482" s="82"/>
    </row>
    <row r="483" spans="13:14">
      <c r="M483" s="82"/>
      <c r="N483" s="82"/>
    </row>
    <row r="484" spans="13:14">
      <c r="M484" s="82"/>
      <c r="N484" s="82"/>
    </row>
    <row r="485" spans="13:14">
      <c r="M485" s="82"/>
      <c r="N485" s="82"/>
    </row>
    <row r="486" spans="13:14">
      <c r="M486" s="82"/>
      <c r="N486" s="82"/>
    </row>
    <row r="487" spans="13:14">
      <c r="M487" s="82"/>
      <c r="N487" s="82"/>
    </row>
    <row r="488" spans="13:14">
      <c r="M488" s="82"/>
      <c r="N488" s="82"/>
    </row>
    <row r="489" spans="13:14">
      <c r="M489" s="82"/>
      <c r="N489" s="82"/>
    </row>
    <row r="490" spans="13:14">
      <c r="M490" s="82"/>
      <c r="N490" s="82"/>
    </row>
    <row r="491" spans="13:14">
      <c r="M491" s="82"/>
      <c r="N491" s="82"/>
    </row>
    <row r="492" spans="13:14">
      <c r="M492" s="82"/>
      <c r="N492" s="82"/>
    </row>
    <row r="493" spans="13:14">
      <c r="M493" s="82"/>
      <c r="N493" s="82"/>
    </row>
    <row r="494" spans="13:14">
      <c r="M494" s="82"/>
      <c r="N494" s="82"/>
    </row>
    <row r="495" spans="13:14">
      <c r="M495" s="82"/>
      <c r="N495" s="82"/>
    </row>
    <row r="496" spans="13:14">
      <c r="M496" s="82"/>
      <c r="N496" s="82"/>
    </row>
    <row r="497" spans="13:14">
      <c r="M497" s="82"/>
      <c r="N497" s="82"/>
    </row>
    <row r="498" spans="13:14">
      <c r="M498" s="82"/>
      <c r="N498" s="82"/>
    </row>
    <row r="499" spans="13:14">
      <c r="M499" s="82"/>
      <c r="N499" s="82"/>
    </row>
    <row r="500" spans="13:14">
      <c r="M500" s="82"/>
      <c r="N500" s="82"/>
    </row>
    <row r="501" spans="13:14">
      <c r="M501" s="82"/>
      <c r="N501" s="82"/>
    </row>
    <row r="502" spans="13:14">
      <c r="M502" s="82"/>
      <c r="N502" s="82"/>
    </row>
    <row r="503" spans="13:14">
      <c r="M503" s="82"/>
      <c r="N503" s="82"/>
    </row>
    <row r="504" spans="13:14">
      <c r="M504" s="82"/>
      <c r="N504" s="82"/>
    </row>
    <row r="505" spans="13:14">
      <c r="M505" s="82"/>
      <c r="N505" s="82"/>
    </row>
    <row r="506" spans="13:14">
      <c r="M506" s="82"/>
      <c r="N506" s="82"/>
    </row>
    <row r="507" spans="13:14">
      <c r="M507" s="82"/>
      <c r="N507" s="82"/>
    </row>
    <row r="508" spans="13:14">
      <c r="M508" s="82"/>
      <c r="N508" s="82"/>
    </row>
    <row r="509" spans="13:14">
      <c r="M509" s="82"/>
      <c r="N509" s="82"/>
    </row>
    <row r="510" spans="13:14">
      <c r="M510" s="82"/>
      <c r="N510" s="82"/>
    </row>
    <row r="511" spans="13:14">
      <c r="M511" s="82"/>
      <c r="N511" s="82"/>
    </row>
    <row r="512" spans="13:14">
      <c r="M512" s="82"/>
      <c r="N512" s="82"/>
    </row>
    <row r="513" spans="13:14">
      <c r="M513" s="82"/>
      <c r="N513" s="82"/>
    </row>
    <row r="514" spans="13:14">
      <c r="M514" s="82"/>
      <c r="N514" s="82"/>
    </row>
    <row r="515" spans="13:14">
      <c r="M515" s="82"/>
      <c r="N515" s="82"/>
    </row>
    <row r="516" spans="13:14">
      <c r="M516" s="82"/>
      <c r="N516" s="82"/>
    </row>
    <row r="517" spans="13:14">
      <c r="M517" s="82"/>
      <c r="N517" s="82"/>
    </row>
    <row r="518" spans="13:14">
      <c r="M518" s="82"/>
      <c r="N518" s="82"/>
    </row>
    <row r="519" spans="13:14">
      <c r="M519" s="82"/>
      <c r="N519" s="82"/>
    </row>
    <row r="520" spans="13:14">
      <c r="M520" s="82"/>
      <c r="N520" s="82"/>
    </row>
    <row r="521" spans="13:14">
      <c r="M521" s="82"/>
      <c r="N521" s="82"/>
    </row>
    <row r="522" spans="13:14">
      <c r="M522" s="82"/>
      <c r="N522" s="82"/>
    </row>
    <row r="523" spans="13:14">
      <c r="M523" s="82"/>
      <c r="N523" s="82"/>
    </row>
    <row r="524" spans="13:14">
      <c r="M524" s="82"/>
      <c r="N524" s="82"/>
    </row>
    <row r="525" spans="13:14">
      <c r="M525" s="82"/>
      <c r="N525" s="82"/>
    </row>
    <row r="526" spans="13:14">
      <c r="M526" s="82"/>
      <c r="N526" s="82"/>
    </row>
    <row r="527" spans="13:14">
      <c r="M527" s="82"/>
      <c r="N527" s="82"/>
    </row>
    <row r="528" spans="13:14">
      <c r="M528" s="82"/>
      <c r="N528" s="82"/>
    </row>
    <row r="529" spans="13:14">
      <c r="M529" s="82"/>
      <c r="N529" s="82"/>
    </row>
    <row r="530" spans="13:14">
      <c r="M530" s="82"/>
      <c r="N530" s="82"/>
    </row>
  </sheetData>
  <sortState ref="A2:M39">
    <sortCondition descending="1" ref="M1"/>
  </sortState>
  <mergeCells count="23">
    <mergeCell ref="A1:P1"/>
    <mergeCell ref="A2:P2"/>
    <mergeCell ref="A3:P3"/>
    <mergeCell ref="A4:P4"/>
    <mergeCell ref="A5:A6"/>
    <mergeCell ref="B5:B6"/>
    <mergeCell ref="K5:K6"/>
    <mergeCell ref="L5:L6"/>
    <mergeCell ref="M5:M6"/>
    <mergeCell ref="N5:N6"/>
    <mergeCell ref="C5:C6"/>
    <mergeCell ref="D5:D6"/>
    <mergeCell ref="E5:E6"/>
    <mergeCell ref="F5:F6"/>
    <mergeCell ref="G5:J5"/>
    <mergeCell ref="C55:D55"/>
    <mergeCell ref="C53:D53"/>
    <mergeCell ref="C54:D54"/>
    <mergeCell ref="C47:D47"/>
    <mergeCell ref="C49:D49"/>
    <mergeCell ref="C50:D50"/>
    <mergeCell ref="C51:D51"/>
    <mergeCell ref="C52:D52"/>
  </mergeCells>
  <pageMargins left="0.25" right="0.25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2"/>
  <sheetViews>
    <sheetView topLeftCell="D1" zoomScale="70" zoomScaleNormal="70" workbookViewId="0">
      <selection activeCell="O9" sqref="O9"/>
    </sheetView>
  </sheetViews>
  <sheetFormatPr defaultColWidth="8.85546875" defaultRowHeight="18.75"/>
  <cols>
    <col min="1" max="1" width="4.5703125" style="96" customWidth="1"/>
    <col min="2" max="2" width="43.28515625" style="96" bestFit="1" customWidth="1"/>
    <col min="3" max="3" width="12.140625" style="96" customWidth="1"/>
    <col min="4" max="4" width="15" style="96" customWidth="1"/>
    <col min="5" max="5" width="90.28515625" style="96" customWidth="1"/>
    <col min="6" max="6" width="42.5703125" style="96" customWidth="1"/>
    <col min="7" max="12" width="7.85546875" style="96" customWidth="1"/>
    <col min="13" max="13" width="10.85546875" style="96" customWidth="1"/>
    <col min="14" max="14" width="12.42578125" style="96" customWidth="1"/>
    <col min="15" max="15" width="8.28515625" style="96" bestFit="1" customWidth="1"/>
    <col min="16" max="16384" width="8.85546875" style="96"/>
  </cols>
  <sheetData>
    <row r="1" spans="1:19" s="254" customForma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9" s="254" customFormat="1">
      <c r="A2" s="269" t="s">
        <v>392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9" s="254" customFormat="1">
      <c r="A3" s="270" t="s">
        <v>396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9" s="254" customFormat="1">
      <c r="A4" s="270" t="s">
        <v>399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69"/>
      <c r="Q4" s="255"/>
      <c r="R4" s="255"/>
      <c r="S4" s="255"/>
    </row>
    <row r="5" spans="1:19" s="177" customFormat="1" ht="52.15" customHeight="1">
      <c r="A5" s="272" t="s">
        <v>1</v>
      </c>
      <c r="B5" s="272" t="s">
        <v>2</v>
      </c>
      <c r="C5" s="272" t="s">
        <v>3</v>
      </c>
      <c r="D5" s="274" t="s">
        <v>4</v>
      </c>
      <c r="E5" s="272" t="s">
        <v>5</v>
      </c>
      <c r="F5" s="274" t="s">
        <v>6</v>
      </c>
      <c r="G5" s="276" t="s">
        <v>336</v>
      </c>
      <c r="H5" s="277"/>
      <c r="I5" s="277"/>
      <c r="J5" s="277"/>
      <c r="K5" s="277"/>
      <c r="L5" s="278" t="s">
        <v>379</v>
      </c>
      <c r="M5" s="274" t="s">
        <v>7</v>
      </c>
      <c r="N5" s="274" t="s">
        <v>8</v>
      </c>
      <c r="O5" s="278" t="s">
        <v>9</v>
      </c>
      <c r="P5" s="256"/>
    </row>
    <row r="6" spans="1:19" s="177" customFormat="1" ht="21.6" customHeight="1">
      <c r="A6" s="273"/>
      <c r="B6" s="273"/>
      <c r="C6" s="273"/>
      <c r="D6" s="275"/>
      <c r="E6" s="273"/>
      <c r="F6" s="275"/>
      <c r="G6" s="190">
        <v>1</v>
      </c>
      <c r="H6" s="190">
        <v>2</v>
      </c>
      <c r="I6" s="190">
        <v>3</v>
      </c>
      <c r="J6" s="190">
        <v>4</v>
      </c>
      <c r="K6" s="190">
        <v>5</v>
      </c>
      <c r="L6" s="278"/>
      <c r="M6" s="275"/>
      <c r="N6" s="275"/>
      <c r="O6" s="279"/>
    </row>
    <row r="7" spans="1:19" ht="21.95" customHeight="1">
      <c r="A7" s="144">
        <v>1</v>
      </c>
      <c r="B7" s="146" t="s">
        <v>259</v>
      </c>
      <c r="C7" s="145" t="s">
        <v>34</v>
      </c>
      <c r="D7" s="128">
        <v>38673</v>
      </c>
      <c r="E7" s="90" t="s">
        <v>256</v>
      </c>
      <c r="F7" s="129" t="s">
        <v>257</v>
      </c>
      <c r="G7" s="158">
        <v>6.5</v>
      </c>
      <c r="H7" s="158">
        <v>7</v>
      </c>
      <c r="I7" s="158">
        <v>10</v>
      </c>
      <c r="J7" s="158">
        <v>10</v>
      </c>
      <c r="K7" s="158">
        <v>7</v>
      </c>
      <c r="L7" s="158">
        <v>25</v>
      </c>
      <c r="M7" s="221">
        <f t="shared" ref="M7:M32" si="0">G7+H7+I7+J7+K7+L7</f>
        <v>65.5</v>
      </c>
      <c r="N7" s="222">
        <f t="shared" ref="N7:N32" si="1">M7/80</f>
        <v>0.81874999999999998</v>
      </c>
      <c r="O7" s="79" t="s">
        <v>16</v>
      </c>
    </row>
    <row r="8" spans="1:19" ht="21.95" customHeight="1">
      <c r="A8" s="144">
        <v>2</v>
      </c>
      <c r="B8" s="80" t="s">
        <v>300</v>
      </c>
      <c r="C8" s="145" t="s">
        <v>34</v>
      </c>
      <c r="D8" s="88">
        <v>38546</v>
      </c>
      <c r="E8" s="80" t="s">
        <v>358</v>
      </c>
      <c r="F8" s="80" t="s">
        <v>283</v>
      </c>
      <c r="G8" s="191">
        <v>5.5</v>
      </c>
      <c r="H8" s="191">
        <v>6.5</v>
      </c>
      <c r="I8" s="191">
        <v>6</v>
      </c>
      <c r="J8" s="191">
        <v>4.5</v>
      </c>
      <c r="K8" s="191">
        <v>8</v>
      </c>
      <c r="L8" s="191">
        <v>22</v>
      </c>
      <c r="M8" s="221">
        <f t="shared" si="0"/>
        <v>52.5</v>
      </c>
      <c r="N8" s="222">
        <f t="shared" si="1"/>
        <v>0.65625</v>
      </c>
      <c r="O8" s="120" t="s">
        <v>37</v>
      </c>
    </row>
    <row r="9" spans="1:19" ht="21.95" customHeight="1">
      <c r="A9" s="144">
        <v>3</v>
      </c>
      <c r="B9" s="92" t="s">
        <v>167</v>
      </c>
      <c r="C9" s="145" t="s">
        <v>34</v>
      </c>
      <c r="D9" s="253">
        <v>38792</v>
      </c>
      <c r="E9" s="80" t="s">
        <v>350</v>
      </c>
      <c r="F9" s="148" t="s">
        <v>154</v>
      </c>
      <c r="G9" s="191">
        <v>4.5</v>
      </c>
      <c r="H9" s="191">
        <v>3.5</v>
      </c>
      <c r="I9" s="191">
        <v>4</v>
      </c>
      <c r="J9" s="191">
        <v>2</v>
      </c>
      <c r="K9" s="191">
        <v>4</v>
      </c>
      <c r="L9" s="191">
        <v>21</v>
      </c>
      <c r="M9" s="221">
        <f t="shared" si="0"/>
        <v>39</v>
      </c>
      <c r="N9" s="222">
        <f t="shared" si="1"/>
        <v>0.48749999999999999</v>
      </c>
      <c r="O9" s="92"/>
    </row>
    <row r="10" spans="1:19" ht="21.95" customHeight="1">
      <c r="A10" s="144">
        <v>4</v>
      </c>
      <c r="B10" s="152" t="s">
        <v>277</v>
      </c>
      <c r="C10" s="145" t="s">
        <v>34</v>
      </c>
      <c r="D10" s="132">
        <v>38797</v>
      </c>
      <c r="E10" s="87" t="s">
        <v>338</v>
      </c>
      <c r="F10" s="105" t="s">
        <v>268</v>
      </c>
      <c r="G10" s="191">
        <v>6.5</v>
      </c>
      <c r="H10" s="191">
        <v>3.75</v>
      </c>
      <c r="I10" s="191">
        <v>0</v>
      </c>
      <c r="J10" s="191">
        <v>1</v>
      </c>
      <c r="K10" s="191">
        <v>5</v>
      </c>
      <c r="L10" s="191">
        <v>13</v>
      </c>
      <c r="M10" s="221">
        <f t="shared" si="0"/>
        <v>29.25</v>
      </c>
      <c r="N10" s="222">
        <f t="shared" si="1"/>
        <v>0.36562499999999998</v>
      </c>
      <c r="O10" s="79"/>
    </row>
    <row r="11" spans="1:19" ht="21.95" customHeight="1">
      <c r="A11" s="144">
        <v>5</v>
      </c>
      <c r="B11" s="119" t="s">
        <v>42</v>
      </c>
      <c r="C11" s="145" t="s">
        <v>34</v>
      </c>
      <c r="D11" s="135">
        <v>38743</v>
      </c>
      <c r="E11" s="118" t="s">
        <v>342</v>
      </c>
      <c r="F11" s="92" t="s">
        <v>324</v>
      </c>
      <c r="G11" s="191">
        <v>4.5</v>
      </c>
      <c r="H11" s="191">
        <v>3</v>
      </c>
      <c r="I11" s="191">
        <v>0</v>
      </c>
      <c r="J11" s="191">
        <v>1</v>
      </c>
      <c r="K11" s="191">
        <v>4</v>
      </c>
      <c r="L11" s="191">
        <v>15</v>
      </c>
      <c r="M11" s="221">
        <f t="shared" si="0"/>
        <v>27.5</v>
      </c>
      <c r="N11" s="222">
        <f t="shared" si="1"/>
        <v>0.34375</v>
      </c>
      <c r="O11" s="79"/>
    </row>
    <row r="12" spans="1:19" ht="21.95" customHeight="1">
      <c r="A12" s="144">
        <v>6</v>
      </c>
      <c r="B12" s="105" t="s">
        <v>273</v>
      </c>
      <c r="C12" s="145" t="s">
        <v>34</v>
      </c>
      <c r="D12" s="132">
        <v>38533</v>
      </c>
      <c r="E12" s="87" t="s">
        <v>338</v>
      </c>
      <c r="F12" s="105" t="s">
        <v>268</v>
      </c>
      <c r="G12" s="158">
        <v>5.5</v>
      </c>
      <c r="H12" s="158">
        <v>1.5</v>
      </c>
      <c r="I12" s="158">
        <v>0</v>
      </c>
      <c r="J12" s="158">
        <v>0</v>
      </c>
      <c r="K12" s="158">
        <v>3</v>
      </c>
      <c r="L12" s="158">
        <v>13</v>
      </c>
      <c r="M12" s="221">
        <f t="shared" si="0"/>
        <v>23</v>
      </c>
      <c r="N12" s="222">
        <f t="shared" si="1"/>
        <v>0.28749999999999998</v>
      </c>
      <c r="O12" s="149"/>
    </row>
    <row r="13" spans="1:19" ht="21.95" customHeight="1">
      <c r="A13" s="144">
        <v>7</v>
      </c>
      <c r="B13" s="151" t="s">
        <v>168</v>
      </c>
      <c r="C13" s="145" t="s">
        <v>34</v>
      </c>
      <c r="D13" s="88">
        <v>38686</v>
      </c>
      <c r="E13" s="80" t="s">
        <v>350</v>
      </c>
      <c r="F13" s="92" t="s">
        <v>154</v>
      </c>
      <c r="G13" s="158">
        <v>4.5</v>
      </c>
      <c r="H13" s="158">
        <v>0</v>
      </c>
      <c r="I13" s="158">
        <v>0</v>
      </c>
      <c r="J13" s="158">
        <v>0</v>
      </c>
      <c r="K13" s="158">
        <v>5</v>
      </c>
      <c r="L13" s="158">
        <v>13</v>
      </c>
      <c r="M13" s="221">
        <f t="shared" si="0"/>
        <v>22.5</v>
      </c>
      <c r="N13" s="222">
        <f t="shared" si="1"/>
        <v>0.28125</v>
      </c>
      <c r="O13" s="79"/>
    </row>
    <row r="14" spans="1:19" ht="21.95" customHeight="1">
      <c r="A14" s="144">
        <v>8</v>
      </c>
      <c r="B14" s="105" t="s">
        <v>276</v>
      </c>
      <c r="C14" s="145" t="s">
        <v>34</v>
      </c>
      <c r="D14" s="132">
        <v>38597</v>
      </c>
      <c r="E14" s="87" t="s">
        <v>338</v>
      </c>
      <c r="F14" s="105" t="s">
        <v>268</v>
      </c>
      <c r="G14" s="209">
        <v>3.5</v>
      </c>
      <c r="H14" s="209">
        <v>0</v>
      </c>
      <c r="I14" s="209">
        <v>0</v>
      </c>
      <c r="J14" s="209">
        <v>0</v>
      </c>
      <c r="K14" s="209">
        <v>4</v>
      </c>
      <c r="L14" s="209">
        <v>14</v>
      </c>
      <c r="M14" s="221">
        <f t="shared" si="0"/>
        <v>21.5</v>
      </c>
      <c r="N14" s="222">
        <f t="shared" si="1"/>
        <v>0.26874999999999999</v>
      </c>
      <c r="O14" s="87"/>
    </row>
    <row r="15" spans="1:19" ht="21.95" customHeight="1">
      <c r="A15" s="144">
        <v>9</v>
      </c>
      <c r="B15" s="86" t="s">
        <v>327</v>
      </c>
      <c r="C15" s="87" t="s">
        <v>10</v>
      </c>
      <c r="D15" s="88">
        <v>38473</v>
      </c>
      <c r="E15" s="87" t="s">
        <v>348</v>
      </c>
      <c r="F15" s="87" t="s">
        <v>169</v>
      </c>
      <c r="G15" s="191">
        <v>5</v>
      </c>
      <c r="H15" s="191">
        <v>3</v>
      </c>
      <c r="I15" s="191">
        <v>0</v>
      </c>
      <c r="J15" s="191">
        <v>0</v>
      </c>
      <c r="K15" s="191">
        <v>1</v>
      </c>
      <c r="L15" s="191">
        <v>12</v>
      </c>
      <c r="M15" s="221">
        <f t="shared" si="0"/>
        <v>21</v>
      </c>
      <c r="N15" s="222">
        <f t="shared" si="1"/>
        <v>0.26250000000000001</v>
      </c>
      <c r="O15" s="150"/>
    </row>
    <row r="16" spans="1:19" ht="21.95" customHeight="1">
      <c r="A16" s="144">
        <v>10</v>
      </c>
      <c r="B16" s="107" t="s">
        <v>235</v>
      </c>
      <c r="C16" s="145" t="s">
        <v>34</v>
      </c>
      <c r="D16" s="140">
        <v>38699</v>
      </c>
      <c r="E16" s="107" t="s">
        <v>339</v>
      </c>
      <c r="F16" s="107" t="s">
        <v>211</v>
      </c>
      <c r="G16" s="191">
        <v>4</v>
      </c>
      <c r="H16" s="191">
        <v>3</v>
      </c>
      <c r="I16" s="191">
        <v>1</v>
      </c>
      <c r="J16" s="191">
        <v>0</v>
      </c>
      <c r="K16" s="191">
        <v>2</v>
      </c>
      <c r="L16" s="191">
        <v>11</v>
      </c>
      <c r="M16" s="221">
        <f t="shared" si="0"/>
        <v>21</v>
      </c>
      <c r="N16" s="222">
        <f t="shared" si="1"/>
        <v>0.26250000000000001</v>
      </c>
      <c r="O16" s="92"/>
    </row>
    <row r="17" spans="1:15" ht="21.95" customHeight="1">
      <c r="A17" s="144">
        <v>11</v>
      </c>
      <c r="B17" s="92" t="s">
        <v>166</v>
      </c>
      <c r="C17" s="145" t="s">
        <v>34</v>
      </c>
      <c r="D17" s="91">
        <v>38475</v>
      </c>
      <c r="E17" s="80" t="s">
        <v>350</v>
      </c>
      <c r="F17" s="148" t="s">
        <v>154</v>
      </c>
      <c r="G17" s="223">
        <v>3</v>
      </c>
      <c r="H17" s="223">
        <v>0.5</v>
      </c>
      <c r="I17" s="223">
        <v>2</v>
      </c>
      <c r="J17" s="223">
        <v>0</v>
      </c>
      <c r="K17" s="223">
        <v>3</v>
      </c>
      <c r="L17" s="223">
        <v>11.5</v>
      </c>
      <c r="M17" s="221">
        <f t="shared" si="0"/>
        <v>20</v>
      </c>
      <c r="N17" s="222">
        <f t="shared" si="1"/>
        <v>0.25</v>
      </c>
      <c r="O17" s="79"/>
    </row>
    <row r="18" spans="1:15" ht="21.95" customHeight="1">
      <c r="A18" s="144">
        <v>12</v>
      </c>
      <c r="B18" s="86" t="s">
        <v>390</v>
      </c>
      <c r="C18" s="87" t="s">
        <v>10</v>
      </c>
      <c r="D18" s="88" t="s">
        <v>391</v>
      </c>
      <c r="E18" s="87" t="s">
        <v>338</v>
      </c>
      <c r="F18" s="105" t="s">
        <v>268</v>
      </c>
      <c r="G18" s="209">
        <v>3</v>
      </c>
      <c r="H18" s="209">
        <v>1.5</v>
      </c>
      <c r="I18" s="209">
        <v>0</v>
      </c>
      <c r="J18" s="209">
        <v>0</v>
      </c>
      <c r="K18" s="209">
        <v>0</v>
      </c>
      <c r="L18" s="209">
        <v>15.5</v>
      </c>
      <c r="M18" s="221">
        <f t="shared" si="0"/>
        <v>20</v>
      </c>
      <c r="N18" s="222">
        <f t="shared" si="1"/>
        <v>0.25</v>
      </c>
      <c r="O18" s="87"/>
    </row>
    <row r="19" spans="1:15" ht="21.95" customHeight="1">
      <c r="A19" s="144">
        <v>13</v>
      </c>
      <c r="B19" s="105" t="s">
        <v>275</v>
      </c>
      <c r="C19" s="145" t="s">
        <v>34</v>
      </c>
      <c r="D19" s="132">
        <v>38668</v>
      </c>
      <c r="E19" s="87" t="s">
        <v>338</v>
      </c>
      <c r="F19" s="105" t="s">
        <v>268</v>
      </c>
      <c r="G19" s="223">
        <v>5</v>
      </c>
      <c r="H19" s="223">
        <v>1</v>
      </c>
      <c r="I19" s="223">
        <v>0</v>
      </c>
      <c r="J19" s="223">
        <v>0.5</v>
      </c>
      <c r="K19" s="223">
        <v>1</v>
      </c>
      <c r="L19" s="223">
        <v>12</v>
      </c>
      <c r="M19" s="221">
        <f t="shared" si="0"/>
        <v>19.5</v>
      </c>
      <c r="N19" s="222">
        <f t="shared" si="1"/>
        <v>0.24374999999999999</v>
      </c>
      <c r="O19" s="92"/>
    </row>
    <row r="20" spans="1:15" ht="21.95" customHeight="1">
      <c r="A20" s="144">
        <v>14</v>
      </c>
      <c r="B20" s="105" t="s">
        <v>274</v>
      </c>
      <c r="C20" s="145" t="s">
        <v>34</v>
      </c>
      <c r="D20" s="132">
        <v>38596</v>
      </c>
      <c r="E20" s="87" t="s">
        <v>338</v>
      </c>
      <c r="F20" s="105" t="s">
        <v>268</v>
      </c>
      <c r="G20" s="191">
        <v>5</v>
      </c>
      <c r="H20" s="191">
        <v>2.5</v>
      </c>
      <c r="I20" s="191">
        <v>0</v>
      </c>
      <c r="J20" s="191">
        <v>0</v>
      </c>
      <c r="K20" s="191">
        <v>1</v>
      </c>
      <c r="L20" s="191">
        <v>9</v>
      </c>
      <c r="M20" s="221">
        <f t="shared" si="0"/>
        <v>17.5</v>
      </c>
      <c r="N20" s="222">
        <f t="shared" si="1"/>
        <v>0.21875</v>
      </c>
      <c r="O20" s="92"/>
    </row>
    <row r="21" spans="1:15" ht="21.95" customHeight="1">
      <c r="A21" s="144">
        <v>15</v>
      </c>
      <c r="B21" s="105" t="s">
        <v>43</v>
      </c>
      <c r="C21" s="145" t="s">
        <v>34</v>
      </c>
      <c r="D21" s="136">
        <v>38620</v>
      </c>
      <c r="E21" s="118" t="s">
        <v>342</v>
      </c>
      <c r="F21" s="92" t="s">
        <v>324</v>
      </c>
      <c r="G21" s="191">
        <v>3.5</v>
      </c>
      <c r="H21" s="191">
        <v>1</v>
      </c>
      <c r="I21" s="191">
        <v>1</v>
      </c>
      <c r="J21" s="191">
        <v>0</v>
      </c>
      <c r="K21" s="191">
        <v>2</v>
      </c>
      <c r="L21" s="191">
        <v>10</v>
      </c>
      <c r="M21" s="221">
        <f t="shared" si="0"/>
        <v>17.5</v>
      </c>
      <c r="N21" s="222">
        <f t="shared" si="1"/>
        <v>0.21875</v>
      </c>
      <c r="O21" s="79"/>
    </row>
    <row r="22" spans="1:15" ht="21.95" customHeight="1">
      <c r="A22" s="144">
        <v>16</v>
      </c>
      <c r="B22" s="87" t="s">
        <v>67</v>
      </c>
      <c r="C22" s="145" t="s">
        <v>34</v>
      </c>
      <c r="D22" s="88">
        <v>38804</v>
      </c>
      <c r="E22" s="87" t="s">
        <v>359</v>
      </c>
      <c r="F22" s="87" t="s">
        <v>53</v>
      </c>
      <c r="G22" s="191">
        <v>1.5</v>
      </c>
      <c r="H22" s="191">
        <v>1</v>
      </c>
      <c r="I22" s="191">
        <v>2</v>
      </c>
      <c r="J22" s="191">
        <v>0</v>
      </c>
      <c r="K22" s="191">
        <v>3</v>
      </c>
      <c r="L22" s="191">
        <v>9</v>
      </c>
      <c r="M22" s="221">
        <f t="shared" si="0"/>
        <v>16.5</v>
      </c>
      <c r="N22" s="222">
        <f t="shared" si="1"/>
        <v>0.20624999999999999</v>
      </c>
      <c r="O22" s="79"/>
    </row>
    <row r="23" spans="1:15" ht="21.95" customHeight="1">
      <c r="A23" s="144">
        <v>17</v>
      </c>
      <c r="B23" s="89" t="s">
        <v>363</v>
      </c>
      <c r="C23" s="80" t="s">
        <v>10</v>
      </c>
      <c r="D23" s="88">
        <v>38650</v>
      </c>
      <c r="E23" s="166" t="s">
        <v>339</v>
      </c>
      <c r="F23" s="80" t="s">
        <v>211</v>
      </c>
      <c r="G23" s="194">
        <v>3</v>
      </c>
      <c r="H23" s="194">
        <v>2</v>
      </c>
      <c r="I23" s="194">
        <v>0</v>
      </c>
      <c r="J23" s="194">
        <v>0</v>
      </c>
      <c r="K23" s="194">
        <v>2</v>
      </c>
      <c r="L23" s="194">
        <v>9</v>
      </c>
      <c r="M23" s="221">
        <f t="shared" si="0"/>
        <v>16</v>
      </c>
      <c r="N23" s="222">
        <f t="shared" si="1"/>
        <v>0.2</v>
      </c>
      <c r="O23" s="79"/>
    </row>
    <row r="24" spans="1:15" ht="21" customHeight="1">
      <c r="A24" s="144">
        <v>18</v>
      </c>
      <c r="B24" s="151" t="s">
        <v>165</v>
      </c>
      <c r="C24" s="145" t="s">
        <v>34</v>
      </c>
      <c r="D24" s="91">
        <v>38686</v>
      </c>
      <c r="E24" s="80" t="s">
        <v>350</v>
      </c>
      <c r="F24" s="148" t="s">
        <v>154</v>
      </c>
      <c r="G24" s="223">
        <v>1</v>
      </c>
      <c r="H24" s="223">
        <v>1</v>
      </c>
      <c r="I24" s="223">
        <v>0</v>
      </c>
      <c r="J24" s="223">
        <v>0</v>
      </c>
      <c r="K24" s="223">
        <v>1</v>
      </c>
      <c r="L24" s="223">
        <v>10.5</v>
      </c>
      <c r="M24" s="221">
        <f t="shared" si="0"/>
        <v>13.5</v>
      </c>
      <c r="N24" s="222">
        <f t="shared" si="1"/>
        <v>0.16875000000000001</v>
      </c>
      <c r="O24" s="79"/>
    </row>
    <row r="25" spans="1:15" ht="21.95" customHeight="1">
      <c r="A25" s="144">
        <v>19</v>
      </c>
      <c r="B25" s="89" t="s">
        <v>362</v>
      </c>
      <c r="C25" s="80" t="s">
        <v>10</v>
      </c>
      <c r="D25" s="88">
        <v>38606</v>
      </c>
      <c r="E25" s="166" t="s">
        <v>339</v>
      </c>
      <c r="F25" s="80" t="s">
        <v>211</v>
      </c>
      <c r="G25" s="220">
        <v>1</v>
      </c>
      <c r="H25" s="220">
        <v>0</v>
      </c>
      <c r="I25" s="220">
        <v>1</v>
      </c>
      <c r="J25" s="220">
        <v>0</v>
      </c>
      <c r="K25" s="220">
        <v>1</v>
      </c>
      <c r="L25" s="220">
        <v>8</v>
      </c>
      <c r="M25" s="221">
        <f t="shared" si="0"/>
        <v>11</v>
      </c>
      <c r="N25" s="222">
        <f t="shared" si="1"/>
        <v>0.13750000000000001</v>
      </c>
      <c r="O25" s="79"/>
    </row>
    <row r="26" spans="1:15" ht="21" customHeight="1">
      <c r="A26" s="144">
        <v>20</v>
      </c>
      <c r="B26" s="86" t="s">
        <v>330</v>
      </c>
      <c r="C26" s="87" t="s">
        <v>10</v>
      </c>
      <c r="D26" s="88">
        <v>38597</v>
      </c>
      <c r="E26" s="87" t="s">
        <v>348</v>
      </c>
      <c r="F26" s="87" t="s">
        <v>169</v>
      </c>
      <c r="G26" s="191">
        <v>1.5</v>
      </c>
      <c r="H26" s="191">
        <v>0</v>
      </c>
      <c r="I26" s="191">
        <v>0</v>
      </c>
      <c r="J26" s="191">
        <v>0</v>
      </c>
      <c r="K26" s="191">
        <v>0</v>
      </c>
      <c r="L26" s="191">
        <v>10</v>
      </c>
      <c r="M26" s="221">
        <f t="shared" si="0"/>
        <v>11.5</v>
      </c>
      <c r="N26" s="222">
        <f t="shared" si="1"/>
        <v>0.14374999999999999</v>
      </c>
      <c r="O26" s="79"/>
    </row>
    <row r="27" spans="1:15" ht="21" customHeight="1">
      <c r="A27" s="144">
        <v>21</v>
      </c>
      <c r="B27" s="147" t="s">
        <v>164</v>
      </c>
      <c r="C27" s="145" t="s">
        <v>34</v>
      </c>
      <c r="D27" s="88" t="s">
        <v>323</v>
      </c>
      <c r="E27" s="80" t="s">
        <v>350</v>
      </c>
      <c r="F27" s="148" t="s">
        <v>154</v>
      </c>
      <c r="G27" s="158">
        <v>2</v>
      </c>
      <c r="H27" s="158">
        <v>0</v>
      </c>
      <c r="I27" s="158">
        <v>1</v>
      </c>
      <c r="J27" s="158">
        <v>0</v>
      </c>
      <c r="K27" s="158">
        <v>3</v>
      </c>
      <c r="L27" s="158">
        <v>5</v>
      </c>
      <c r="M27" s="221">
        <f t="shared" si="0"/>
        <v>11</v>
      </c>
      <c r="N27" s="222">
        <f t="shared" si="1"/>
        <v>0.13750000000000001</v>
      </c>
      <c r="O27" s="79"/>
    </row>
    <row r="28" spans="1:15" ht="21" customHeight="1">
      <c r="A28" s="144">
        <v>22</v>
      </c>
      <c r="B28" s="89" t="s">
        <v>364</v>
      </c>
      <c r="C28" s="80" t="s">
        <v>10</v>
      </c>
      <c r="D28" s="88">
        <v>38441</v>
      </c>
      <c r="E28" s="80" t="s">
        <v>365</v>
      </c>
      <c r="F28" s="80" t="s">
        <v>211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11</v>
      </c>
      <c r="M28" s="221">
        <f t="shared" si="0"/>
        <v>11</v>
      </c>
      <c r="N28" s="222">
        <f t="shared" si="1"/>
        <v>0.13750000000000001</v>
      </c>
      <c r="O28" s="79"/>
    </row>
    <row r="29" spans="1:15" ht="21" customHeight="1">
      <c r="A29" s="144">
        <v>23</v>
      </c>
      <c r="B29" s="86" t="s">
        <v>329</v>
      </c>
      <c r="C29" s="87" t="s">
        <v>10</v>
      </c>
      <c r="D29" s="88">
        <v>38604</v>
      </c>
      <c r="E29" s="87" t="s">
        <v>348</v>
      </c>
      <c r="F29" s="87" t="s">
        <v>169</v>
      </c>
      <c r="G29" s="209">
        <v>0</v>
      </c>
      <c r="H29" s="209">
        <v>0</v>
      </c>
      <c r="I29" s="209">
        <v>0</v>
      </c>
      <c r="J29" s="209">
        <v>0</v>
      </c>
      <c r="K29" s="209">
        <v>0</v>
      </c>
      <c r="L29" s="209">
        <v>8</v>
      </c>
      <c r="M29" s="221">
        <f t="shared" si="0"/>
        <v>8</v>
      </c>
      <c r="N29" s="222">
        <f t="shared" si="1"/>
        <v>0.1</v>
      </c>
      <c r="O29" s="79"/>
    </row>
    <row r="30" spans="1:15" ht="21" customHeight="1">
      <c r="A30" s="144">
        <v>24</v>
      </c>
      <c r="B30" s="86" t="s">
        <v>328</v>
      </c>
      <c r="C30" s="87" t="s">
        <v>10</v>
      </c>
      <c r="D30" s="88">
        <v>38713</v>
      </c>
      <c r="E30" s="87" t="s">
        <v>348</v>
      </c>
      <c r="F30" s="87" t="s">
        <v>169</v>
      </c>
      <c r="G30" s="223">
        <v>1</v>
      </c>
      <c r="H30" s="223">
        <v>0</v>
      </c>
      <c r="I30" s="223">
        <v>1</v>
      </c>
      <c r="J30" s="223">
        <v>0</v>
      </c>
      <c r="K30" s="223">
        <v>2</v>
      </c>
      <c r="L30" s="223">
        <v>2</v>
      </c>
      <c r="M30" s="221">
        <f t="shared" si="0"/>
        <v>6</v>
      </c>
      <c r="N30" s="222">
        <f t="shared" si="1"/>
        <v>7.4999999999999997E-2</v>
      </c>
      <c r="O30" s="79"/>
    </row>
    <row r="31" spans="1:15" ht="21" customHeight="1">
      <c r="A31" s="144">
        <v>25</v>
      </c>
      <c r="B31" s="86" t="s">
        <v>325</v>
      </c>
      <c r="C31" s="87" t="s">
        <v>10</v>
      </c>
      <c r="D31" s="88">
        <v>38476</v>
      </c>
      <c r="E31" s="87" t="s">
        <v>348</v>
      </c>
      <c r="F31" s="87" t="s">
        <v>169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4.5</v>
      </c>
      <c r="M31" s="221">
        <f t="shared" si="0"/>
        <v>4.5</v>
      </c>
      <c r="N31" s="222">
        <f t="shared" si="1"/>
        <v>5.6250000000000001E-2</v>
      </c>
      <c r="O31" s="79"/>
    </row>
    <row r="32" spans="1:15">
      <c r="A32" s="144">
        <v>26</v>
      </c>
      <c r="B32" s="86" t="s">
        <v>326</v>
      </c>
      <c r="C32" s="87" t="s">
        <v>10</v>
      </c>
      <c r="D32" s="88">
        <v>38462</v>
      </c>
      <c r="E32" s="87" t="s">
        <v>348</v>
      </c>
      <c r="F32" s="87" t="s">
        <v>169</v>
      </c>
      <c r="G32" s="209">
        <v>0</v>
      </c>
      <c r="H32" s="209">
        <v>1</v>
      </c>
      <c r="I32" s="209">
        <v>0</v>
      </c>
      <c r="J32" s="209">
        <v>0</v>
      </c>
      <c r="K32" s="209">
        <v>0</v>
      </c>
      <c r="L32" s="209">
        <v>3</v>
      </c>
      <c r="M32" s="221">
        <f t="shared" si="0"/>
        <v>4</v>
      </c>
      <c r="N32" s="222">
        <f t="shared" si="1"/>
        <v>0.05</v>
      </c>
      <c r="O32" s="79"/>
    </row>
    <row r="33" spans="1:15">
      <c r="A33" s="153"/>
      <c r="B33" s="154"/>
      <c r="C33" s="141"/>
      <c r="D33" s="82"/>
      <c r="E33" s="83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1:15" s="84" customFormat="1">
      <c r="B34" s="94" t="s">
        <v>357</v>
      </c>
      <c r="C34" s="267" t="s">
        <v>380</v>
      </c>
      <c r="D34" s="267"/>
    </row>
    <row r="35" spans="1:15" s="84" customFormat="1">
      <c r="B35" s="96"/>
      <c r="C35" s="210"/>
      <c r="D35" s="210"/>
    </row>
    <row r="36" spans="1:15" s="84" customFormat="1">
      <c r="B36" s="94" t="s">
        <v>356</v>
      </c>
      <c r="C36" s="267" t="s">
        <v>381</v>
      </c>
      <c r="D36" s="267"/>
    </row>
    <row r="37" spans="1:15" s="84" customFormat="1">
      <c r="B37" s="96"/>
      <c r="C37" s="267" t="s">
        <v>382</v>
      </c>
      <c r="D37" s="267"/>
    </row>
    <row r="38" spans="1:15" s="84" customFormat="1">
      <c r="B38" s="96"/>
      <c r="C38" s="267" t="s">
        <v>383</v>
      </c>
      <c r="D38" s="267"/>
    </row>
    <row r="39" spans="1:15" s="84" customFormat="1">
      <c r="B39" s="96"/>
      <c r="C39" s="267" t="s">
        <v>384</v>
      </c>
      <c r="D39" s="267"/>
    </row>
    <row r="40" spans="1:15" s="84" customFormat="1">
      <c r="C40" s="267" t="s">
        <v>386</v>
      </c>
      <c r="D40" s="267"/>
    </row>
    <row r="41" spans="1:15" s="84" customFormat="1">
      <c r="C41" s="267" t="s">
        <v>387</v>
      </c>
      <c r="D41" s="267"/>
    </row>
    <row r="42" spans="1:15">
      <c r="C42" s="267" t="s">
        <v>398</v>
      </c>
      <c r="D42" s="267"/>
    </row>
  </sheetData>
  <sortState ref="A2:N26">
    <sortCondition descending="1" ref="N1"/>
  </sortState>
  <mergeCells count="23">
    <mergeCell ref="A1:P1"/>
    <mergeCell ref="A2:P2"/>
    <mergeCell ref="A3:P3"/>
    <mergeCell ref="A4:P4"/>
    <mergeCell ref="A5:A6"/>
    <mergeCell ref="B5:B6"/>
    <mergeCell ref="C5:C6"/>
    <mergeCell ref="D5:D6"/>
    <mergeCell ref="E5:E6"/>
    <mergeCell ref="O5:O6"/>
    <mergeCell ref="F5:F6"/>
    <mergeCell ref="G5:K5"/>
    <mergeCell ref="M5:M6"/>
    <mergeCell ref="N5:N6"/>
    <mergeCell ref="L5:L6"/>
    <mergeCell ref="C42:D42"/>
    <mergeCell ref="C40:D40"/>
    <mergeCell ref="C41:D41"/>
    <mergeCell ref="C34:D34"/>
    <mergeCell ref="C36:D36"/>
    <mergeCell ref="C37:D37"/>
    <mergeCell ref="C38:D38"/>
    <mergeCell ref="C39:D39"/>
  </mergeCells>
  <pageMargins left="0.25" right="0.25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opLeftCell="D1" zoomScale="70" zoomScaleNormal="70" workbookViewId="0">
      <selection activeCell="E20" sqref="E20"/>
    </sheetView>
  </sheetViews>
  <sheetFormatPr defaultColWidth="8.85546875" defaultRowHeight="18.75"/>
  <cols>
    <col min="1" max="1" width="7.7109375" style="96" customWidth="1"/>
    <col min="2" max="2" width="38.42578125" style="96" customWidth="1"/>
    <col min="3" max="3" width="12.7109375" style="96" customWidth="1"/>
    <col min="4" max="4" width="15.28515625" style="96" customWidth="1"/>
    <col min="5" max="5" width="86.7109375" style="96" customWidth="1"/>
    <col min="6" max="6" width="43.140625" style="96" customWidth="1"/>
    <col min="7" max="11" width="7.7109375" style="96" customWidth="1"/>
    <col min="12" max="12" width="9.28515625" style="96" customWidth="1"/>
    <col min="13" max="13" width="10.85546875" style="96" customWidth="1"/>
    <col min="14" max="14" width="12.42578125" style="96" customWidth="1"/>
    <col min="15" max="15" width="17.85546875" style="96" customWidth="1"/>
    <col min="16" max="16384" width="8.85546875" style="96"/>
  </cols>
  <sheetData>
    <row r="1" spans="1:19" s="254" customForma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9" s="254" customFormat="1">
      <c r="A2" s="269" t="s">
        <v>392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</row>
    <row r="3" spans="1:19" s="254" customFormat="1">
      <c r="A3" s="270" t="s">
        <v>397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9" s="254" customFormat="1">
      <c r="A4" s="270" t="s">
        <v>399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69"/>
      <c r="Q4" s="255"/>
      <c r="R4" s="255"/>
      <c r="S4" s="255"/>
    </row>
    <row r="5" spans="1:19" s="177" customFormat="1" ht="52.15" customHeight="1">
      <c r="A5" s="272" t="s">
        <v>1</v>
      </c>
      <c r="B5" s="272" t="s">
        <v>2</v>
      </c>
      <c r="C5" s="272" t="s">
        <v>3</v>
      </c>
      <c r="D5" s="274" t="s">
        <v>4</v>
      </c>
      <c r="E5" s="272" t="s">
        <v>5</v>
      </c>
      <c r="F5" s="274" t="s">
        <v>6</v>
      </c>
      <c r="G5" s="276" t="s">
        <v>336</v>
      </c>
      <c r="H5" s="277"/>
      <c r="I5" s="277"/>
      <c r="J5" s="277"/>
      <c r="K5" s="277"/>
      <c r="L5" s="278" t="s">
        <v>379</v>
      </c>
      <c r="M5" s="274" t="s">
        <v>7</v>
      </c>
      <c r="N5" s="274" t="s">
        <v>8</v>
      </c>
      <c r="O5" s="278" t="s">
        <v>9</v>
      </c>
      <c r="P5" s="256"/>
    </row>
    <row r="6" spans="1:19" s="177" customFormat="1" ht="21.6" customHeight="1">
      <c r="A6" s="273"/>
      <c r="B6" s="273"/>
      <c r="C6" s="273"/>
      <c r="D6" s="275"/>
      <c r="E6" s="273"/>
      <c r="F6" s="275"/>
      <c r="G6" s="190">
        <v>1</v>
      </c>
      <c r="H6" s="190">
        <v>2</v>
      </c>
      <c r="I6" s="190">
        <v>3</v>
      </c>
      <c r="J6" s="190">
        <v>4</v>
      </c>
      <c r="K6" s="190">
        <v>5</v>
      </c>
      <c r="L6" s="278"/>
      <c r="M6" s="275"/>
      <c r="N6" s="275"/>
      <c r="O6" s="279"/>
    </row>
    <row r="7" spans="1:19" s="95" customFormat="1" ht="21" customHeight="1">
      <c r="A7" s="191">
        <v>1</v>
      </c>
      <c r="B7" s="159" t="s">
        <v>278</v>
      </c>
      <c r="C7" s="155" t="s">
        <v>34</v>
      </c>
      <c r="D7" s="106">
        <v>38184</v>
      </c>
      <c r="E7" s="127" t="s">
        <v>338</v>
      </c>
      <c r="F7" s="157" t="s">
        <v>268</v>
      </c>
      <c r="G7" s="191">
        <v>8</v>
      </c>
      <c r="H7" s="191">
        <v>9.75</v>
      </c>
      <c r="I7" s="191">
        <v>8</v>
      </c>
      <c r="J7" s="191">
        <v>10</v>
      </c>
      <c r="K7" s="191">
        <v>7</v>
      </c>
      <c r="L7" s="191">
        <v>28</v>
      </c>
      <c r="M7" s="224">
        <f t="shared" ref="M7:M14" si="0">G7+H7+I7+J7+K7+L7</f>
        <v>70.75</v>
      </c>
      <c r="N7" s="225">
        <f t="shared" ref="N7:N14" si="1">M7/80</f>
        <v>0.88437500000000002</v>
      </c>
      <c r="O7" s="161" t="s">
        <v>16</v>
      </c>
    </row>
    <row r="8" spans="1:19" s="95" customFormat="1" ht="21" customHeight="1">
      <c r="A8" s="191">
        <v>2</v>
      </c>
      <c r="B8" s="159" t="s">
        <v>279</v>
      </c>
      <c r="C8" s="155" t="s">
        <v>34</v>
      </c>
      <c r="D8" s="106">
        <v>38121</v>
      </c>
      <c r="E8" s="127" t="s">
        <v>338</v>
      </c>
      <c r="F8" s="157" t="s">
        <v>268</v>
      </c>
      <c r="G8" s="158">
        <v>7</v>
      </c>
      <c r="H8" s="158">
        <v>8.75</v>
      </c>
      <c r="I8" s="158">
        <v>9</v>
      </c>
      <c r="J8" s="158">
        <v>10</v>
      </c>
      <c r="K8" s="158">
        <v>7</v>
      </c>
      <c r="L8" s="158">
        <v>28.5</v>
      </c>
      <c r="M8" s="224">
        <f t="shared" si="0"/>
        <v>70.25</v>
      </c>
      <c r="N8" s="225">
        <f t="shared" si="1"/>
        <v>0.87812500000000004</v>
      </c>
      <c r="O8" s="161" t="s">
        <v>37</v>
      </c>
    </row>
    <row r="9" spans="1:19" s="95" customFormat="1" ht="21" customHeight="1">
      <c r="A9" s="191">
        <v>3</v>
      </c>
      <c r="B9" s="159" t="s">
        <v>280</v>
      </c>
      <c r="C9" s="155" t="s">
        <v>34</v>
      </c>
      <c r="D9" s="106">
        <v>38364</v>
      </c>
      <c r="E9" s="127" t="s">
        <v>338</v>
      </c>
      <c r="F9" s="157" t="s">
        <v>268</v>
      </c>
      <c r="G9" s="194">
        <v>7</v>
      </c>
      <c r="H9" s="194">
        <v>7</v>
      </c>
      <c r="I9" s="194">
        <v>8</v>
      </c>
      <c r="J9" s="194">
        <v>9.5</v>
      </c>
      <c r="K9" s="194">
        <v>7</v>
      </c>
      <c r="L9" s="194">
        <v>26</v>
      </c>
      <c r="M9" s="224">
        <f t="shared" si="0"/>
        <v>64.5</v>
      </c>
      <c r="N9" s="225">
        <f t="shared" si="1"/>
        <v>0.80625000000000002</v>
      </c>
      <c r="O9" s="127" t="s">
        <v>37</v>
      </c>
    </row>
    <row r="10" spans="1:19" s="95" customFormat="1" ht="21" customHeight="1">
      <c r="A10" s="191">
        <v>4</v>
      </c>
      <c r="B10" s="155" t="s">
        <v>109</v>
      </c>
      <c r="C10" s="155" t="s">
        <v>34</v>
      </c>
      <c r="D10" s="156">
        <v>38345</v>
      </c>
      <c r="E10" s="127" t="s">
        <v>337</v>
      </c>
      <c r="F10" s="157" t="s">
        <v>71</v>
      </c>
      <c r="G10" s="158">
        <v>5.5</v>
      </c>
      <c r="H10" s="158">
        <v>0.5</v>
      </c>
      <c r="I10" s="158">
        <v>1</v>
      </c>
      <c r="J10" s="158">
        <v>0</v>
      </c>
      <c r="K10" s="158">
        <v>0</v>
      </c>
      <c r="L10" s="158">
        <v>25.5</v>
      </c>
      <c r="M10" s="224">
        <f t="shared" si="0"/>
        <v>32.5</v>
      </c>
      <c r="N10" s="225">
        <f t="shared" si="1"/>
        <v>0.40625</v>
      </c>
      <c r="O10" s="155"/>
    </row>
    <row r="11" spans="1:19" s="95" customFormat="1" ht="21" customHeight="1">
      <c r="A11" s="191">
        <v>5</v>
      </c>
      <c r="B11" s="163" t="s">
        <v>44</v>
      </c>
      <c r="C11" s="155" t="s">
        <v>34</v>
      </c>
      <c r="D11" s="117">
        <v>38743</v>
      </c>
      <c r="E11" s="164" t="s">
        <v>342</v>
      </c>
      <c r="F11" s="163" t="s">
        <v>324</v>
      </c>
      <c r="G11" s="158">
        <v>6.5</v>
      </c>
      <c r="H11" s="158">
        <v>0.5</v>
      </c>
      <c r="I11" s="158">
        <v>0</v>
      </c>
      <c r="J11" s="158">
        <v>0.5</v>
      </c>
      <c r="K11" s="158">
        <v>5</v>
      </c>
      <c r="L11" s="158">
        <v>16</v>
      </c>
      <c r="M11" s="224">
        <f t="shared" si="0"/>
        <v>28.5</v>
      </c>
      <c r="N11" s="225">
        <f t="shared" si="1"/>
        <v>0.35625000000000001</v>
      </c>
      <c r="O11" s="161"/>
    </row>
    <row r="12" spans="1:19" s="95" customFormat="1" ht="21" customHeight="1">
      <c r="A12" s="191">
        <v>6</v>
      </c>
      <c r="B12" s="157" t="s">
        <v>45</v>
      </c>
      <c r="C12" s="155" t="s">
        <v>34</v>
      </c>
      <c r="D12" s="115">
        <v>38286</v>
      </c>
      <c r="E12" s="164" t="s">
        <v>342</v>
      </c>
      <c r="F12" s="163" t="s">
        <v>324</v>
      </c>
      <c r="G12" s="158">
        <v>5.5</v>
      </c>
      <c r="H12" s="158">
        <v>1</v>
      </c>
      <c r="I12" s="158">
        <v>0</v>
      </c>
      <c r="J12" s="158">
        <v>0.5</v>
      </c>
      <c r="K12" s="158">
        <v>3</v>
      </c>
      <c r="L12" s="158">
        <v>16</v>
      </c>
      <c r="M12" s="224">
        <f t="shared" si="0"/>
        <v>26</v>
      </c>
      <c r="N12" s="225">
        <f t="shared" si="1"/>
        <v>0.32500000000000001</v>
      </c>
      <c r="O12" s="168"/>
    </row>
    <row r="13" spans="1:19" s="95" customFormat="1" ht="21" customHeight="1">
      <c r="A13" s="191">
        <v>7</v>
      </c>
      <c r="B13" s="159" t="s">
        <v>281</v>
      </c>
      <c r="C13" s="155" t="s">
        <v>34</v>
      </c>
      <c r="D13" s="106">
        <v>38119</v>
      </c>
      <c r="E13" s="127" t="s">
        <v>338</v>
      </c>
      <c r="F13" s="157" t="s">
        <v>282</v>
      </c>
      <c r="G13" s="209">
        <v>0</v>
      </c>
      <c r="H13" s="209">
        <v>2</v>
      </c>
      <c r="I13" s="209">
        <v>0</v>
      </c>
      <c r="J13" s="209">
        <v>0</v>
      </c>
      <c r="K13" s="209">
        <v>2</v>
      </c>
      <c r="L13" s="209">
        <v>12.5</v>
      </c>
      <c r="M13" s="224">
        <f t="shared" si="0"/>
        <v>16.5</v>
      </c>
      <c r="N13" s="225">
        <f t="shared" si="1"/>
        <v>0.20624999999999999</v>
      </c>
      <c r="O13" s="165"/>
    </row>
    <row r="14" spans="1:19" s="95" customFormat="1" ht="21" customHeight="1">
      <c r="A14" s="191">
        <v>8</v>
      </c>
      <c r="B14" s="162" t="s">
        <v>376</v>
      </c>
      <c r="C14" s="155" t="s">
        <v>34</v>
      </c>
      <c r="D14" s="114">
        <v>38070</v>
      </c>
      <c r="E14" s="166" t="s">
        <v>339</v>
      </c>
      <c r="F14" s="167" t="s">
        <v>211</v>
      </c>
      <c r="G14" s="191">
        <v>2.5</v>
      </c>
      <c r="H14" s="191">
        <v>0</v>
      </c>
      <c r="I14" s="191">
        <v>0</v>
      </c>
      <c r="J14" s="191">
        <v>0</v>
      </c>
      <c r="K14" s="191">
        <v>2</v>
      </c>
      <c r="L14" s="191">
        <v>10</v>
      </c>
      <c r="M14" s="224">
        <f t="shared" si="0"/>
        <v>14.5</v>
      </c>
      <c r="N14" s="225">
        <f t="shared" si="1"/>
        <v>0.18124999999999999</v>
      </c>
      <c r="O14" s="165"/>
    </row>
    <row r="16" spans="1:19" s="84" customFormat="1">
      <c r="B16" s="94" t="s">
        <v>357</v>
      </c>
      <c r="C16" s="267" t="s">
        <v>380</v>
      </c>
      <c r="D16" s="267"/>
    </row>
    <row r="17" spans="2:4" s="84" customFormat="1">
      <c r="B17" s="96"/>
      <c r="C17" s="210"/>
      <c r="D17" s="210"/>
    </row>
    <row r="18" spans="2:4" s="84" customFormat="1">
      <c r="B18" s="94" t="s">
        <v>356</v>
      </c>
      <c r="C18" s="267" t="s">
        <v>381</v>
      </c>
      <c r="D18" s="267"/>
    </row>
    <row r="19" spans="2:4" s="84" customFormat="1">
      <c r="B19" s="96"/>
      <c r="C19" s="267" t="s">
        <v>382</v>
      </c>
      <c r="D19" s="267"/>
    </row>
    <row r="20" spans="2:4" s="84" customFormat="1">
      <c r="B20" s="96"/>
      <c r="C20" s="267" t="s">
        <v>383</v>
      </c>
      <c r="D20" s="267"/>
    </row>
    <row r="21" spans="2:4" s="84" customFormat="1">
      <c r="B21" s="96"/>
      <c r="C21" s="267" t="s">
        <v>384</v>
      </c>
      <c r="D21" s="267"/>
    </row>
    <row r="22" spans="2:4" s="84" customFormat="1">
      <c r="C22" s="267" t="s">
        <v>386</v>
      </c>
      <c r="D22" s="267"/>
    </row>
    <row r="23" spans="2:4" s="84" customFormat="1">
      <c r="C23" s="267" t="s">
        <v>387</v>
      </c>
      <c r="D23" s="267"/>
    </row>
    <row r="24" spans="2:4">
      <c r="C24" s="267" t="s">
        <v>398</v>
      </c>
      <c r="D24" s="267"/>
    </row>
  </sheetData>
  <sortState ref="A2:N8">
    <sortCondition descending="1" ref="N1"/>
  </sortState>
  <mergeCells count="23">
    <mergeCell ref="A1:P1"/>
    <mergeCell ref="A2:P2"/>
    <mergeCell ref="A3:P3"/>
    <mergeCell ref="A4:P4"/>
    <mergeCell ref="A5:A6"/>
    <mergeCell ref="B5:B6"/>
    <mergeCell ref="C5:C6"/>
    <mergeCell ref="D5:D6"/>
    <mergeCell ref="E5:E6"/>
    <mergeCell ref="O5:O6"/>
    <mergeCell ref="F5:F6"/>
    <mergeCell ref="G5:K5"/>
    <mergeCell ref="L5:L6"/>
    <mergeCell ref="M5:M6"/>
    <mergeCell ref="N5:N6"/>
    <mergeCell ref="C24:D24"/>
    <mergeCell ref="C22:D22"/>
    <mergeCell ref="C23:D23"/>
    <mergeCell ref="C16:D16"/>
    <mergeCell ref="C18:D18"/>
    <mergeCell ref="C19:D19"/>
    <mergeCell ref="C20:D20"/>
    <mergeCell ref="C21:D21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                               </vt:lpstr>
      <vt:lpstr>7 кл</vt:lpstr>
      <vt:lpstr>8 класс</vt:lpstr>
      <vt:lpstr>9 класс</vt:lpstr>
      <vt:lpstr>10 класс</vt:lpstr>
      <vt:lpstr>11 класс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2021-12-14T16:21:19Z</cp:lastPrinted>
  <dcterms:created xsi:type="dcterms:W3CDTF">2011-09-15T07:41:43Z</dcterms:created>
  <dcterms:modified xsi:type="dcterms:W3CDTF">2021-12-14T19:24:46Z</dcterms:modified>
</cp:coreProperties>
</file>